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5413c1aadd21721/MTESS/DOL/Año 2025/EPHC_Análisis/Perfil del Trabajador Paraguayo/"/>
    </mc:Choice>
  </mc:AlternateContent>
  <xr:revisionPtr revIDLastSave="46" documentId="13_ncr:1_{D9F8F70E-FF96-4F78-92A6-D3D29B601074}" xr6:coauthVersionLast="47" xr6:coauthVersionMax="47" xr10:uidLastSave="{BBC0486D-89B1-44AD-A9F9-5E4DABF133A5}"/>
  <bookViews>
    <workbookView xWindow="-108" yWindow="-108" windowWidth="23256" windowHeight="12456" tabRatio="679" firstSheet="4" activeTab="12" xr2:uid="{7F249060-3FD2-4C0F-852F-6A3EE5584326}"/>
  </bookViews>
  <sheets>
    <sheet name="Indice" sheetId="1" r:id="rId1"/>
    <sheet name="Indicador1" sheetId="2" r:id="rId2"/>
    <sheet name="Indicador2" sheetId="3" r:id="rId3"/>
    <sheet name="Indicador3" sheetId="4" r:id="rId4"/>
    <sheet name="Indicador4" sheetId="5" r:id="rId5"/>
    <sheet name="Indicador5" sheetId="6" r:id="rId6"/>
    <sheet name="Indicador6" sheetId="7" r:id="rId7"/>
    <sheet name="Indicador7" sheetId="8" r:id="rId8"/>
    <sheet name="Indicador8" sheetId="9" r:id="rId9"/>
    <sheet name="Indicador9" sheetId="11" r:id="rId10"/>
    <sheet name="Indicador10" sheetId="12" r:id="rId11"/>
    <sheet name="Indicador11" sheetId="13" r:id="rId12"/>
    <sheet name="FichaTecnica" sheetId="15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3" l="1"/>
  <c r="P13" i="7"/>
  <c r="P14" i="7"/>
  <c r="P15" i="7"/>
  <c r="P16" i="7"/>
  <c r="P17" i="7"/>
  <c r="P18" i="7"/>
  <c r="P12" i="7"/>
  <c r="O15" i="7"/>
  <c r="O14" i="7"/>
  <c r="N13" i="7"/>
  <c r="N14" i="7"/>
  <c r="N15" i="7"/>
  <c r="N16" i="7"/>
  <c r="N17" i="7"/>
  <c r="N18" i="7"/>
  <c r="N12" i="7"/>
  <c r="M15" i="7"/>
  <c r="M14" i="7"/>
  <c r="L15" i="7"/>
  <c r="L14" i="7"/>
  <c r="L13" i="7"/>
  <c r="L16" i="7"/>
  <c r="L17" i="7"/>
  <c r="L18" i="7"/>
  <c r="L12" i="7"/>
  <c r="K15" i="7"/>
  <c r="K14" i="7"/>
  <c r="B13" i="1"/>
  <c r="E33" i="1" l="1"/>
  <c r="B33" i="1"/>
  <c r="E31" i="1"/>
  <c r="E29" i="1"/>
  <c r="E25" i="1"/>
  <c r="E27" i="1"/>
  <c r="E23" i="1"/>
  <c r="E21" i="1"/>
  <c r="B31" i="1"/>
  <c r="B29" i="1"/>
  <c r="B27" i="1"/>
  <c r="B25" i="1"/>
  <c r="B23" i="1"/>
  <c r="B21" i="1"/>
  <c r="B19" i="1"/>
  <c r="B17" i="1"/>
  <c r="B15" i="1"/>
  <c r="E19" i="1"/>
  <c r="E17" i="1"/>
  <c r="E15" i="1"/>
  <c r="E13" i="1"/>
  <c r="L24" i="3" l="1"/>
  <c r="K24" i="3"/>
</calcChain>
</file>

<file path=xl/sharedStrings.xml><?xml version="1.0" encoding="utf-8"?>
<sst xmlns="http://schemas.openxmlformats.org/spreadsheetml/2006/main" count="268" uniqueCount="126">
  <si>
    <t>Ministerio de Trabajo, Empleo y Seguridad Social  
Observatorio Laboral</t>
  </si>
  <si>
    <t>Índice</t>
  </si>
  <si>
    <t>Total</t>
  </si>
  <si>
    <t>Urbana</t>
  </si>
  <si>
    <t>Rural</t>
  </si>
  <si>
    <t>Hombres</t>
  </si>
  <si>
    <t>Mujeres</t>
  </si>
  <si>
    <t>Grupos de edad</t>
  </si>
  <si>
    <t>Recuento</t>
  </si>
  <si>
    <t xml:space="preserve">% </t>
  </si>
  <si>
    <t>15 a 19 años</t>
  </si>
  <si>
    <t>20 a 24 años</t>
  </si>
  <si>
    <t>25 a 29 años</t>
  </si>
  <si>
    <t>30 a 34 años</t>
  </si>
  <si>
    <t>35 a 39 años</t>
  </si>
  <si>
    <t>40 a 44 años</t>
  </si>
  <si>
    <t>45 a 49 años</t>
  </si>
  <si>
    <t>50 a 54 años</t>
  </si>
  <si>
    <t>55 a 59 años</t>
  </si>
  <si>
    <t>60 a 64 años</t>
  </si>
  <si>
    <t>65 años y más</t>
  </si>
  <si>
    <t>Empleado obrero público</t>
  </si>
  <si>
    <t>Empleado obrero privado</t>
  </si>
  <si>
    <t>Empleador o patron</t>
  </si>
  <si>
    <t>Trabajador por cuenta propia</t>
  </si>
  <si>
    <t>Trabajador familiar no remunerado</t>
  </si>
  <si>
    <t>Empleado Doméstico</t>
  </si>
  <si>
    <t>NR</t>
  </si>
  <si>
    <t>Mujer</t>
  </si>
  <si>
    <t>Solo</t>
  </si>
  <si>
    <t>2 a 5 personas</t>
  </si>
  <si>
    <t>6 a 10 personas</t>
  </si>
  <si>
    <t>Micro</t>
  </si>
  <si>
    <t>11 a 20 personas</t>
  </si>
  <si>
    <t>Pequeña</t>
  </si>
  <si>
    <t>21 a 30 personas</t>
  </si>
  <si>
    <t>Mediana</t>
  </si>
  <si>
    <t>31 a 50 personas</t>
  </si>
  <si>
    <t>Grande</t>
  </si>
  <si>
    <t>51 a 100 personas</t>
  </si>
  <si>
    <t>Empleado doméstico</t>
  </si>
  <si>
    <t>101 a 500 personas</t>
  </si>
  <si>
    <t>No sabe</t>
  </si>
  <si>
    <t>Más de 500 personas</t>
  </si>
  <si>
    <t>Miembros Poder Ejecutivo,Legisl.,Judicial y Personal Direct.</t>
  </si>
  <si>
    <t>Profesionales Científicos e Intelectuales</t>
  </si>
  <si>
    <t>Técnicos y Profesionales de Nivel Medio</t>
  </si>
  <si>
    <t>Empleados de Oficina</t>
  </si>
  <si>
    <t>Trabaj. de Servicios y Vended. de Comercios y Mercados</t>
  </si>
  <si>
    <t>Agricultores y Trabaj. Agropecuarios y Pesqueros</t>
  </si>
  <si>
    <t>Oficiales, Operarios y Artesanos</t>
  </si>
  <si>
    <t>Operadores de instalaciones y máquinas y montadores</t>
  </si>
  <si>
    <t>Trabajadores no calificados</t>
  </si>
  <si>
    <t>Fuerzas Armadas</t>
  </si>
  <si>
    <t>Ocupación principal</t>
  </si>
  <si>
    <t>Agricultura, Ganadería, Caza y Pesca</t>
  </si>
  <si>
    <t>Industrias Manufactureras</t>
  </si>
  <si>
    <t>Electricidad, Gas y Agua</t>
  </si>
  <si>
    <t>Construcción</t>
  </si>
  <si>
    <t>Comercio, Restaurantes y Hoteles</t>
  </si>
  <si>
    <t>Transporte, Almacenamiento y Comunicaciones</t>
  </si>
  <si>
    <t>Finanzas, Seguros, Inmuebles</t>
  </si>
  <si>
    <t>Servicios Comunales, Sociales y Personales</t>
  </si>
  <si>
    <t>Tamaño de empresa</t>
  </si>
  <si>
    <t>Actividad Económica</t>
  </si>
  <si>
    <t>Tipo de ocupación</t>
  </si>
  <si>
    <t>%</t>
  </si>
  <si>
    <t>Ocupados informales no agropecuarios</t>
  </si>
  <si>
    <t>Ocupados formales no agropecuarios</t>
  </si>
  <si>
    <t xml:space="preserve"> Total </t>
  </si>
  <si>
    <t xml:space="preserve"> Mujeres </t>
  </si>
  <si>
    <t>Sexo</t>
  </si>
  <si>
    <t>Tasa</t>
  </si>
  <si>
    <t xml:space="preserve">Cuadro N° 2 </t>
  </si>
  <si>
    <t>FICHA TÉCNICA</t>
  </si>
  <si>
    <t>Coordinación del Procesamiento de Datos y Elaboración de Indicadores</t>
  </si>
  <si>
    <t>Diego Sanabria</t>
  </si>
  <si>
    <t>Procesamiento de Datos y Elaboración de Indicadores</t>
  </si>
  <si>
    <t xml:space="preserve">Cynthia Méndez </t>
  </si>
  <si>
    <t>Contacto</t>
  </si>
  <si>
    <t xml:space="preserve">observatorio@mtess.gov.py </t>
  </si>
  <si>
    <t>Asunción-Paraguay</t>
  </si>
  <si>
    <t>Tel:+595217290100 Int:138</t>
  </si>
  <si>
    <t>Abril de 2025</t>
  </si>
  <si>
    <t>Elías Sánchez</t>
  </si>
  <si>
    <t>Cuadro N° 3</t>
  </si>
  <si>
    <t>Cuadro N° 4</t>
  </si>
  <si>
    <t>Cuadro N° 5</t>
  </si>
  <si>
    <t>Cuadro N° 6</t>
  </si>
  <si>
    <t>Cuadro N° 7</t>
  </si>
  <si>
    <t>Cuadro N° 8</t>
  </si>
  <si>
    <t>Cuadro N° 9</t>
  </si>
  <si>
    <t>Cuadro N° 10</t>
  </si>
  <si>
    <t>Cuadro N° 11</t>
  </si>
  <si>
    <t>volver al indice</t>
  </si>
  <si>
    <t>Ficha Técnica</t>
  </si>
  <si>
    <t xml:space="preserve">Tasa de ocupación </t>
  </si>
  <si>
    <t>Tasa de desocupación</t>
  </si>
  <si>
    <t>Tasa de subocupación</t>
  </si>
  <si>
    <t>Cuadro N°1</t>
  </si>
  <si>
    <t>9181(*)</t>
  </si>
  <si>
    <t>(*) Insuficiencia de casos muestrales</t>
  </si>
  <si>
    <t xml:space="preserve">Diseño </t>
  </si>
  <si>
    <t>298(*)</t>
  </si>
  <si>
    <t>0(*)</t>
  </si>
  <si>
    <t>Tasa Fuera de la Fuerza de Trabajo</t>
  </si>
  <si>
    <t>Tasa de la fuerza de trabajo</t>
  </si>
  <si>
    <r>
      <rPr>
        <b/>
        <sz val="8"/>
        <color theme="1"/>
        <rFont val="Arial Narrow"/>
        <family val="2"/>
      </rPr>
      <t>Fuente:</t>
    </r>
    <r>
      <rPr>
        <sz val="8"/>
        <color theme="1"/>
        <rFont val="Arial Narrow"/>
        <family val="2"/>
      </rPr>
      <t xml:space="preserve"> Observatorio Laboral-MTESS. Elaboración propia a partir de los datos de la EPHC-INE.</t>
    </r>
  </si>
  <si>
    <t>Tasa de la fuerza de trabajo, ocupación, desocupación, subocupación y fuera de la fuerza de trabajo por área de residencia y sexo. Periodo: 4to. trim. 2024.</t>
  </si>
  <si>
    <t>Categoría de ocupación</t>
  </si>
  <si>
    <t>Población de 15 años y mas de edad ocupada por sexo, según tipo de ocupación. Periodo: 4to. trim. 2024.</t>
  </si>
  <si>
    <t>NR (*)</t>
  </si>
  <si>
    <t>No Disponible (*)</t>
  </si>
  <si>
    <t>Promedio de horas trabajadas de la población ocupada por sexo, según actividad económica. Periodo: 4to. trim. 2024.</t>
  </si>
  <si>
    <t>Promedio de ingreso en la ocupación principal por sexo. Periodo: 4to. trim. 2024.</t>
  </si>
  <si>
    <t>Distribución de la población ocupada por sexo, según grupos de edad. Periodo: 4to. trim. 2024.</t>
  </si>
  <si>
    <t>Distribución de la población ocupada por área de residencia. Periodo: 4to. trim. 2024.</t>
  </si>
  <si>
    <t>Promedio de años de estudio de la población ocupada por sexo. Periodo: 4to. trim. 2024.</t>
  </si>
  <si>
    <t>Distribución de los ocupados por sexo, según categorias de ocupación. Periodo: 4to. trim. 2024.</t>
  </si>
  <si>
    <t>Hombre</t>
  </si>
  <si>
    <t>Distribución de la población ocupada por sexo, según tamaño de empresa. Periodo: 4to. trim. 2024.</t>
  </si>
  <si>
    <t>Distribución de la población ocupada por sexo, según ocupación principal. Periodo: 4to. trim. 2024.</t>
  </si>
  <si>
    <t>Distribución de la población ocupada por sexo, según actividad económica. Periodo: 4to. trim. 2024.</t>
  </si>
  <si>
    <r>
      <rPr>
        <b/>
        <sz val="8"/>
        <color theme="1"/>
        <rFont val="Arial Narrow"/>
        <family val="2"/>
      </rPr>
      <t>Nota</t>
    </r>
    <r>
      <rPr>
        <sz val="8"/>
        <color theme="1"/>
        <rFont val="Arial Narrow"/>
        <family val="2"/>
      </rPr>
      <t>: No incluye los Departamentos de Boquerón y Alto Paraguay</t>
    </r>
  </si>
  <si>
    <t>Brecha</t>
  </si>
  <si>
    <t>Características de la Población Ocupada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</si>
</sst>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164" formatCode="###0"/>
    <numFmt numFmtId="165" formatCode="###0.0"/>
    <numFmt numFmtId="166" formatCode="0.0"/>
    <numFmt numFmtId="167" formatCode="0.0%"/>
    <numFmt numFmtId="168" formatCode="#,##0.0"/>
    <numFmt numFmtId="169" formatCode="###0.00"/>
    <numFmt numFmtId="170" formatCode="####.0"/>
  </numFmts>
  <fonts count="4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color theme="1"/>
      <name val="Arial Narrow"/>
      <family val="2"/>
    </font>
    <font>
      <sz val="16"/>
      <color theme="0"/>
      <name val="Arial Narrow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color theme="1"/>
      <name val="Arial Narrow"/>
      <family val="2"/>
    </font>
    <font>
      <i/>
      <sz val="10"/>
      <color theme="0"/>
      <name val="Arial Narrow"/>
      <family val="2"/>
    </font>
    <font>
      <b/>
      <i/>
      <sz val="10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9"/>
      <color indexed="8"/>
      <name val="Arial Narrow"/>
      <family val="2"/>
    </font>
    <font>
      <sz val="10"/>
      <color theme="0"/>
      <name val="Arial Narrow"/>
      <family val="2"/>
    </font>
    <font>
      <sz val="12"/>
      <color indexed="8"/>
      <name val="Arial Narrow"/>
      <family val="2"/>
    </font>
    <font>
      <b/>
      <sz val="12"/>
      <color theme="1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9"/>
      <color indexed="8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sz val="11"/>
      <color theme="0"/>
      <name val="Arial Narrow"/>
      <family val="2"/>
    </font>
    <font>
      <sz val="12"/>
      <name val="Arial Narrow"/>
      <family val="2"/>
    </font>
    <font>
      <b/>
      <sz val="12"/>
      <color theme="0"/>
      <name val="Arial Narrow"/>
      <family val="2"/>
    </font>
    <font>
      <b/>
      <sz val="12"/>
      <name val="Arial Narrow"/>
      <family val="2"/>
    </font>
    <font>
      <b/>
      <sz val="10"/>
      <color theme="0"/>
      <name val="Arial Narrow"/>
      <family val="2"/>
    </font>
    <font>
      <b/>
      <sz val="9"/>
      <color theme="0"/>
      <name val="Arial Narrow"/>
      <family val="2"/>
    </font>
    <font>
      <sz val="12"/>
      <color theme="0"/>
      <name val="Arial Narrow"/>
      <family val="2"/>
    </font>
    <font>
      <b/>
      <sz val="14"/>
      <color theme="1"/>
      <name val="Arial Narrow"/>
      <family val="2"/>
    </font>
    <font>
      <b/>
      <sz val="12"/>
      <color indexed="8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6"/>
      <color theme="1"/>
      <name val="Arial Narrow"/>
      <family val="2"/>
    </font>
    <font>
      <sz val="12"/>
      <color rgb="FF000000"/>
      <name val="Arial Narrow"/>
      <family val="2"/>
    </font>
    <font>
      <i/>
      <sz val="10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2"/>
      <color rgb="FF000000"/>
      <name val="Arial Narrow"/>
      <family val="2"/>
    </font>
    <font>
      <u/>
      <sz val="9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  <fill>
      <patternFill patternType="solid">
        <fgColor rgb="FF0F203E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rgb="FF0F203E"/>
      </left>
      <right style="thin">
        <color theme="0"/>
      </right>
      <top style="thin">
        <color rgb="FF0F203E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0F203E"/>
      </top>
      <bottom style="thin">
        <color theme="0"/>
      </bottom>
      <diagonal/>
    </border>
    <border>
      <left style="thin">
        <color theme="0"/>
      </left>
      <right style="thin">
        <color rgb="FF0F203E"/>
      </right>
      <top style="thin">
        <color rgb="FF0F203E"/>
      </top>
      <bottom style="thin">
        <color theme="0"/>
      </bottom>
      <diagonal/>
    </border>
    <border>
      <left style="thin">
        <color rgb="FF0F203E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rgb="FF0F203E"/>
      </right>
      <top style="thin">
        <color theme="0"/>
      </top>
      <bottom style="thin">
        <color theme="0"/>
      </bottom>
      <diagonal/>
    </border>
    <border>
      <left style="thin">
        <color rgb="FF0F203E"/>
      </left>
      <right style="thin">
        <color theme="0"/>
      </right>
      <top style="thin">
        <color theme="0"/>
      </top>
      <bottom style="thin">
        <color rgb="FF0F203E"/>
      </bottom>
      <diagonal/>
    </border>
    <border>
      <left style="thin">
        <color rgb="FF0F203E"/>
      </left>
      <right style="hair">
        <color rgb="FF0F203E"/>
      </right>
      <top style="thin">
        <color theme="0"/>
      </top>
      <bottom style="hair">
        <color rgb="FF0F203E"/>
      </bottom>
      <diagonal/>
    </border>
    <border>
      <left style="hair">
        <color rgb="FF0F203E"/>
      </left>
      <right style="hair">
        <color rgb="FF0F203E"/>
      </right>
      <top style="thin">
        <color theme="0"/>
      </top>
      <bottom style="hair">
        <color rgb="FF0F203E"/>
      </bottom>
      <diagonal/>
    </border>
    <border>
      <left style="hair">
        <color rgb="FF0F203E"/>
      </left>
      <right style="thin">
        <color rgb="FF0F203E"/>
      </right>
      <top style="thin">
        <color theme="0"/>
      </top>
      <bottom style="hair">
        <color rgb="FF0F203E"/>
      </bottom>
      <diagonal/>
    </border>
    <border>
      <left style="thin">
        <color rgb="FF0F203E"/>
      </left>
      <right style="hair">
        <color rgb="FF0F203E"/>
      </right>
      <top style="hair">
        <color rgb="FF0F203E"/>
      </top>
      <bottom style="hair">
        <color rgb="FF0F203E"/>
      </bottom>
      <diagonal/>
    </border>
    <border>
      <left style="hair">
        <color rgb="FF0F203E"/>
      </left>
      <right style="hair">
        <color rgb="FF0F203E"/>
      </right>
      <top style="hair">
        <color rgb="FF0F203E"/>
      </top>
      <bottom style="hair">
        <color rgb="FF0F203E"/>
      </bottom>
      <diagonal/>
    </border>
    <border>
      <left style="hair">
        <color rgb="FF0F203E"/>
      </left>
      <right style="thin">
        <color rgb="FF0F203E"/>
      </right>
      <top style="hair">
        <color rgb="FF0F203E"/>
      </top>
      <bottom style="hair">
        <color rgb="FF0F203E"/>
      </bottom>
      <diagonal/>
    </border>
    <border>
      <left style="thin">
        <color rgb="FF0F203E"/>
      </left>
      <right style="hair">
        <color rgb="FF0F203E"/>
      </right>
      <top style="hair">
        <color rgb="FF0F203E"/>
      </top>
      <bottom style="thin">
        <color rgb="FF0F203E"/>
      </bottom>
      <diagonal/>
    </border>
    <border>
      <left style="hair">
        <color rgb="FF0F203E"/>
      </left>
      <right style="hair">
        <color rgb="FF0F203E"/>
      </right>
      <top style="hair">
        <color rgb="FF0F203E"/>
      </top>
      <bottom style="thin">
        <color rgb="FF0F203E"/>
      </bottom>
      <diagonal/>
    </border>
    <border>
      <left style="hair">
        <color rgb="FF0F203E"/>
      </left>
      <right style="thin">
        <color rgb="FF0F203E"/>
      </right>
      <top style="hair">
        <color rgb="FF0F203E"/>
      </top>
      <bottom style="thin">
        <color rgb="FF0F203E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hair">
        <color theme="1"/>
      </right>
      <top style="thin">
        <color theme="0"/>
      </top>
      <bottom style="hair">
        <color theme="1"/>
      </bottom>
      <diagonal/>
    </border>
    <border>
      <left style="thin">
        <color theme="0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rgb="FF0F203E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hair">
        <color theme="1"/>
      </right>
      <top style="hair">
        <color theme="1"/>
      </top>
      <bottom style="thin">
        <color rgb="FF0F203E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rgb="FF0F203E"/>
      </bottom>
      <diagonal/>
    </border>
    <border>
      <left style="hair">
        <color theme="1"/>
      </left>
      <right style="thin">
        <color rgb="FF0F203E"/>
      </right>
      <top style="hair">
        <color theme="1"/>
      </top>
      <bottom style="thin">
        <color rgb="FF0F203E"/>
      </bottom>
      <diagonal/>
    </border>
    <border>
      <left/>
      <right/>
      <top/>
      <bottom style="double">
        <color rgb="FF0F203E"/>
      </bottom>
      <diagonal/>
    </border>
    <border>
      <left style="thin">
        <color theme="0"/>
      </left>
      <right/>
      <top style="thin">
        <color rgb="FF0F203E"/>
      </top>
      <bottom style="thin">
        <color theme="0"/>
      </bottom>
      <diagonal/>
    </border>
    <border>
      <left/>
      <right style="thin">
        <color theme="0"/>
      </right>
      <top style="thin">
        <color rgb="FF0F203E"/>
      </top>
      <bottom style="thin">
        <color theme="0"/>
      </bottom>
      <diagonal/>
    </border>
    <border>
      <left/>
      <right style="thin">
        <color rgb="FF0F203E"/>
      </right>
      <top style="thin">
        <color rgb="FF0F203E"/>
      </top>
      <bottom style="thin">
        <color theme="0"/>
      </bottom>
      <diagonal/>
    </border>
    <border>
      <left style="thin">
        <color rgb="FF0F203E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rgb="FF0F203E"/>
      </right>
      <top style="thin">
        <color theme="0"/>
      </top>
      <bottom style="thin">
        <color indexed="64"/>
      </bottom>
      <diagonal/>
    </border>
    <border>
      <left style="thin">
        <color rgb="FF0F203E"/>
      </left>
      <right style="hair">
        <color auto="1"/>
      </right>
      <top style="thin">
        <color indexed="64"/>
      </top>
      <bottom style="thin">
        <color rgb="FF0F203E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rgb="FF0F203E"/>
      </bottom>
      <diagonal/>
    </border>
    <border>
      <left style="hair">
        <color auto="1"/>
      </left>
      <right style="thin">
        <color rgb="FF0F203E"/>
      </right>
      <top style="thin">
        <color indexed="64"/>
      </top>
      <bottom style="thin">
        <color rgb="FF0F203E"/>
      </bottom>
      <diagonal/>
    </border>
    <border>
      <left style="thin">
        <color theme="1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theme="0"/>
      </left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1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hair">
        <color theme="1"/>
      </right>
      <top style="thin">
        <color indexed="64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thin">
        <color indexed="64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thin">
        <color theme="1"/>
      </bottom>
      <diagonal/>
    </border>
    <border>
      <left style="hair">
        <color theme="1"/>
      </left>
      <right style="thin">
        <color theme="1"/>
      </right>
      <top style="hair">
        <color theme="1"/>
      </top>
      <bottom style="thin">
        <color theme="1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1"/>
      </top>
      <bottom style="thin">
        <color theme="0"/>
      </bottom>
      <diagonal/>
    </border>
    <border>
      <left/>
      <right style="thin">
        <color theme="0"/>
      </right>
      <top style="thin">
        <color theme="1"/>
      </top>
      <bottom style="thin">
        <color theme="0"/>
      </bottom>
      <diagonal/>
    </border>
    <border>
      <left style="thin">
        <color rgb="FF0F203E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rgb="FF0F203E"/>
      </right>
      <top style="thin">
        <color theme="0"/>
      </top>
      <bottom/>
      <diagonal/>
    </border>
    <border>
      <left style="thin">
        <color rgb="FF0F203E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rgb="FF0F203E"/>
      </right>
      <top/>
      <bottom style="hair">
        <color auto="1"/>
      </bottom>
      <diagonal/>
    </border>
    <border>
      <left style="thin">
        <color rgb="FF0F203E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rgb="FF0F203E"/>
      </right>
      <top style="hair">
        <color auto="1"/>
      </top>
      <bottom style="hair">
        <color auto="1"/>
      </bottom>
      <diagonal/>
    </border>
    <border>
      <left style="thin">
        <color rgb="FF0F203E"/>
      </left>
      <right style="hair">
        <color auto="1"/>
      </right>
      <top style="hair">
        <color auto="1"/>
      </top>
      <bottom style="thin">
        <color rgb="FF0F203E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rgb="FF0F203E"/>
      </bottom>
      <diagonal/>
    </border>
    <border>
      <left style="hair">
        <color auto="1"/>
      </left>
      <right style="thin">
        <color rgb="FF0F203E"/>
      </right>
      <top style="hair">
        <color auto="1"/>
      </top>
      <bottom style="thin">
        <color rgb="FF0F203E"/>
      </bottom>
      <diagonal/>
    </border>
    <border>
      <left style="thin">
        <color theme="0"/>
      </left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theme="0"/>
      </top>
      <bottom style="hair">
        <color auto="1"/>
      </bottom>
      <diagonal/>
    </border>
    <border>
      <left style="hair">
        <color auto="1"/>
      </left>
      <right style="thin">
        <color rgb="FF0F203E"/>
      </right>
      <top style="thin">
        <color theme="0"/>
      </top>
      <bottom style="hair">
        <color auto="1"/>
      </bottom>
      <diagonal/>
    </border>
    <border>
      <left style="thin">
        <color theme="0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hair">
        <color auto="1"/>
      </right>
      <top style="hair">
        <color auto="1"/>
      </top>
      <bottom style="thin">
        <color rgb="FF0F203E"/>
      </bottom>
      <diagonal/>
    </border>
    <border>
      <left style="thin">
        <color rgb="FF0F203E"/>
      </left>
      <right style="hair">
        <color auto="1"/>
      </right>
      <top style="thin">
        <color theme="0"/>
      </top>
      <bottom style="hair">
        <color auto="1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hair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hair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hair">
        <color auto="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rgb="FF0F203E"/>
      </left>
      <right style="thin">
        <color theme="0"/>
      </right>
      <top style="thin">
        <color rgb="FF0F203E"/>
      </top>
      <bottom/>
      <diagonal/>
    </border>
    <border>
      <left style="thin">
        <color rgb="FF0F203E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6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3" fontId="15" fillId="0" borderId="21" applyFill="0" applyBorder="0">
      <alignment horizontal="center" vertical="center"/>
    </xf>
    <xf numFmtId="0" fontId="28" fillId="4" borderId="1" applyBorder="0" applyAlignment="0">
      <alignment horizontal="center" vertical="center"/>
    </xf>
    <xf numFmtId="0" fontId="9" fillId="0" borderId="0"/>
    <xf numFmtId="0" fontId="22" fillId="0" borderId="0"/>
    <xf numFmtId="0" fontId="9" fillId="0" borderId="0"/>
    <xf numFmtId="0" fontId="9" fillId="0" borderId="0"/>
    <xf numFmtId="0" fontId="9" fillId="0" borderId="0"/>
  </cellStyleXfs>
  <cellXfs count="310">
    <xf numFmtId="0" fontId="0" fillId="0" borderId="0" xfId="0"/>
    <xf numFmtId="0" fontId="4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3" fillId="0" borderId="0" xfId="0" applyFont="1"/>
    <xf numFmtId="41" fontId="13" fillId="0" borderId="0" xfId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4" fillId="0" borderId="0" xfId="4" applyFont="1"/>
    <xf numFmtId="0" fontId="15" fillId="0" borderId="0" xfId="5" applyFont="1"/>
    <xf numFmtId="0" fontId="15" fillId="0" borderId="0" xfId="4" applyFont="1" applyAlignment="1">
      <alignment horizontal="center" wrapText="1"/>
    </xf>
    <xf numFmtId="0" fontId="15" fillId="0" borderId="0" xfId="4" applyFont="1" applyAlignment="1">
      <alignment horizontal="left" vertical="top" wrapText="1"/>
    </xf>
    <xf numFmtId="164" fontId="15" fillId="0" borderId="0" xfId="4" applyNumberFormat="1" applyFont="1" applyAlignment="1">
      <alignment horizontal="right" vertical="center"/>
    </xf>
    <xf numFmtId="165" fontId="15" fillId="0" borderId="0" xfId="4" applyNumberFormat="1" applyFont="1" applyAlignment="1">
      <alignment horizontal="right" vertical="center"/>
    </xf>
    <xf numFmtId="0" fontId="15" fillId="0" borderId="0" xfId="5" applyFont="1" applyAlignment="1">
      <alignment vertical="top"/>
    </xf>
    <xf numFmtId="41" fontId="13" fillId="0" borderId="0" xfId="1" applyFont="1" applyBorder="1" applyAlignment="1">
      <alignment horizontal="center"/>
    </xf>
    <xf numFmtId="0" fontId="15" fillId="0" borderId="0" xfId="5" applyFont="1" applyAlignment="1">
      <alignment wrapText="1"/>
    </xf>
    <xf numFmtId="1" fontId="13" fillId="0" borderId="0" xfId="0" applyNumberFormat="1" applyFont="1"/>
    <xf numFmtId="0" fontId="15" fillId="0" borderId="0" xfId="5" applyFont="1" applyAlignment="1">
      <alignment vertical="top" wrapText="1"/>
    </xf>
    <xf numFmtId="0" fontId="17" fillId="0" borderId="0" xfId="6" applyFont="1" applyAlignment="1">
      <alignment vertical="top"/>
    </xf>
    <xf numFmtId="3" fontId="21" fillId="5" borderId="9" xfId="1" applyNumberFormat="1" applyFont="1" applyFill="1" applyBorder="1" applyAlignment="1">
      <alignment horizontal="center" vertical="center"/>
    </xf>
    <xf numFmtId="3" fontId="21" fillId="5" borderId="12" xfId="1" applyNumberFormat="1" applyFont="1" applyFill="1" applyBorder="1" applyAlignment="1">
      <alignment horizontal="center" vertical="center"/>
    </xf>
    <xf numFmtId="3" fontId="21" fillId="5" borderId="15" xfId="1" applyNumberFormat="1" applyFont="1" applyFill="1" applyBorder="1" applyAlignment="1">
      <alignment horizontal="center" vertical="center"/>
    </xf>
    <xf numFmtId="0" fontId="22" fillId="0" borderId="0" xfId="0" applyFont="1"/>
    <xf numFmtId="166" fontId="19" fillId="0" borderId="23" xfId="1" applyNumberFormat="1" applyFont="1" applyBorder="1" applyAlignment="1">
      <alignment horizontal="center"/>
    </xf>
    <xf numFmtId="166" fontId="19" fillId="0" borderId="24" xfId="1" applyNumberFormat="1" applyFont="1" applyBorder="1" applyAlignment="1">
      <alignment horizontal="center"/>
    </xf>
    <xf numFmtId="166" fontId="19" fillId="0" borderId="26" xfId="1" applyNumberFormat="1" applyFont="1" applyBorder="1" applyAlignment="1">
      <alignment horizontal="center"/>
    </xf>
    <xf numFmtId="166" fontId="19" fillId="0" borderId="27" xfId="1" applyNumberFormat="1" applyFont="1" applyBorder="1" applyAlignment="1">
      <alignment horizontal="center"/>
    </xf>
    <xf numFmtId="166" fontId="20" fillId="5" borderId="22" xfId="1" applyNumberFormat="1" applyFont="1" applyFill="1" applyBorder="1" applyAlignment="1">
      <alignment horizontal="center"/>
    </xf>
    <xf numFmtId="166" fontId="20" fillId="5" borderId="25" xfId="1" applyNumberFormat="1" applyFont="1" applyFill="1" applyBorder="1" applyAlignment="1">
      <alignment horizontal="center"/>
    </xf>
    <xf numFmtId="166" fontId="20" fillId="5" borderId="23" xfId="1" applyNumberFormat="1" applyFont="1" applyFill="1" applyBorder="1" applyAlignment="1">
      <alignment horizontal="center"/>
    </xf>
    <xf numFmtId="166" fontId="20" fillId="5" borderId="26" xfId="1" applyNumberFormat="1" applyFont="1" applyFill="1" applyBorder="1" applyAlignment="1">
      <alignment horizontal="center"/>
    </xf>
    <xf numFmtId="0" fontId="15" fillId="0" borderId="0" xfId="4" applyFont="1" applyAlignment="1">
      <alignment horizontal="left" wrapText="1"/>
    </xf>
    <xf numFmtId="0" fontId="13" fillId="6" borderId="0" xfId="0" applyFont="1" applyFill="1" applyAlignment="1">
      <alignment horizontal="center"/>
    </xf>
    <xf numFmtId="0" fontId="16" fillId="6" borderId="0" xfId="5" applyFont="1" applyFill="1" applyAlignment="1">
      <alignment horizontal="center"/>
    </xf>
    <xf numFmtId="0" fontId="16" fillId="6" borderId="0" xfId="5" applyFont="1" applyFill="1" applyAlignment="1">
      <alignment horizontal="center" vertical="center"/>
    </xf>
    <xf numFmtId="3" fontId="21" fillId="6" borderId="0" xfId="1" applyNumberFormat="1" applyFont="1" applyFill="1" applyBorder="1" applyAlignment="1">
      <alignment horizontal="center" vertical="center"/>
    </xf>
    <xf numFmtId="3" fontId="15" fillId="6" borderId="0" xfId="1" applyNumberFormat="1" applyFont="1" applyFill="1" applyBorder="1" applyAlignment="1">
      <alignment horizontal="center" vertical="center"/>
    </xf>
    <xf numFmtId="41" fontId="13" fillId="6" borderId="0" xfId="1" applyFont="1" applyFill="1" applyBorder="1" applyAlignment="1">
      <alignment horizontal="center"/>
    </xf>
    <xf numFmtId="164" fontId="15" fillId="6" borderId="0" xfId="5" applyNumberFormat="1" applyFont="1" applyFill="1" applyAlignment="1">
      <alignment horizontal="center" vertical="center"/>
    </xf>
    <xf numFmtId="0" fontId="10" fillId="6" borderId="0" xfId="0" applyFont="1" applyFill="1"/>
    <xf numFmtId="0" fontId="24" fillId="3" borderId="5" xfId="5" applyFont="1" applyFill="1" applyBorder="1" applyAlignment="1">
      <alignment horizontal="center" vertical="center"/>
    </xf>
    <xf numFmtId="0" fontId="24" fillId="3" borderId="6" xfId="5" applyFont="1" applyFill="1" applyBorder="1" applyAlignment="1">
      <alignment horizontal="center" vertical="center"/>
    </xf>
    <xf numFmtId="0" fontId="24" fillId="3" borderId="4" xfId="0" applyFont="1" applyFill="1" applyBorder="1" applyAlignment="1">
      <alignment horizontal="center"/>
    </xf>
    <xf numFmtId="0" fontId="24" fillId="3" borderId="7" xfId="0" applyFont="1" applyFill="1" applyBorder="1" applyAlignment="1">
      <alignment horizontal="center"/>
    </xf>
    <xf numFmtId="0" fontId="17" fillId="0" borderId="0" xfId="7" applyFont="1"/>
    <xf numFmtId="0" fontId="17" fillId="0" borderId="0" xfId="7" applyFont="1" applyAlignment="1">
      <alignment horizontal="center"/>
    </xf>
    <xf numFmtId="0" fontId="25" fillId="0" borderId="0" xfId="7" applyFont="1" applyAlignment="1">
      <alignment horizontal="center"/>
    </xf>
    <xf numFmtId="41" fontId="27" fillId="0" borderId="0" xfId="1" applyFont="1" applyFill="1" applyBorder="1" applyAlignment="1">
      <alignment vertical="center"/>
    </xf>
    <xf numFmtId="41" fontId="27" fillId="0" borderId="0" xfId="1" applyFont="1" applyFill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center" vertical="center"/>
    </xf>
    <xf numFmtId="41" fontId="17" fillId="0" borderId="0" xfId="1" applyFont="1" applyFill="1" applyBorder="1" applyAlignment="1">
      <alignment horizontal="center" vertical="center"/>
    </xf>
    <xf numFmtId="165" fontId="17" fillId="0" borderId="0" xfId="7" applyNumberFormat="1" applyFont="1" applyAlignment="1">
      <alignment horizontal="center" vertical="center"/>
    </xf>
    <xf numFmtId="0" fontId="18" fillId="0" borderId="0" xfId="0" applyFont="1" applyAlignment="1">
      <alignment horizontal="left"/>
    </xf>
    <xf numFmtId="166" fontId="13" fillId="0" borderId="0" xfId="0" applyNumberFormat="1" applyFont="1" applyAlignment="1">
      <alignment horizontal="center"/>
    </xf>
    <xf numFmtId="164" fontId="15" fillId="0" borderId="0" xfId="8" applyNumberFormat="1" applyFont="1" applyAlignment="1">
      <alignment horizontal="right" vertical="center"/>
    </xf>
    <xf numFmtId="165" fontId="15" fillId="0" borderId="0" xfId="8" applyNumberFormat="1" applyFont="1" applyAlignment="1">
      <alignment horizontal="right" vertical="center"/>
    </xf>
    <xf numFmtId="166" fontId="13" fillId="0" borderId="0" xfId="0" applyNumberFormat="1" applyFont="1"/>
    <xf numFmtId="165" fontId="30" fillId="0" borderId="0" xfId="7" applyNumberFormat="1" applyFont="1" applyAlignment="1">
      <alignment horizontal="right" vertical="center"/>
    </xf>
    <xf numFmtId="166" fontId="30" fillId="0" borderId="0" xfId="0" applyNumberFormat="1" applyFont="1"/>
    <xf numFmtId="167" fontId="30" fillId="0" borderId="0" xfId="2" applyNumberFormat="1" applyFont="1"/>
    <xf numFmtId="0" fontId="24" fillId="0" borderId="0" xfId="0" applyFont="1"/>
    <xf numFmtId="0" fontId="18" fillId="0" borderId="0" xfId="0" applyFont="1"/>
    <xf numFmtId="3" fontId="19" fillId="0" borderId="35" xfId="0" applyNumberFormat="1" applyFont="1" applyBorder="1" applyAlignment="1">
      <alignment horizontal="center"/>
    </xf>
    <xf numFmtId="2" fontId="19" fillId="0" borderId="35" xfId="0" applyNumberFormat="1" applyFont="1" applyBorder="1" applyAlignment="1">
      <alignment horizontal="center"/>
    </xf>
    <xf numFmtId="2" fontId="19" fillId="0" borderId="36" xfId="0" applyNumberFormat="1" applyFont="1" applyBorder="1" applyAlignment="1">
      <alignment horizontal="center"/>
    </xf>
    <xf numFmtId="0" fontId="15" fillId="0" borderId="0" xfId="11" applyFont="1" applyAlignment="1">
      <alignment wrapText="1"/>
    </xf>
    <xf numFmtId="0" fontId="14" fillId="0" borderId="0" xfId="11" applyFont="1"/>
    <xf numFmtId="165" fontId="17" fillId="0" borderId="0" xfId="6" applyNumberFormat="1" applyFont="1" applyAlignment="1">
      <alignment horizontal="right" vertical="center"/>
    </xf>
    <xf numFmtId="0" fontId="25" fillId="0" borderId="0" xfId="6" applyFont="1"/>
    <xf numFmtId="41" fontId="25" fillId="0" borderId="0" xfId="1" applyFont="1" applyAlignment="1">
      <alignment horizontal="center"/>
    </xf>
    <xf numFmtId="0" fontId="15" fillId="0" borderId="0" xfId="11" applyFont="1" applyAlignment="1">
      <alignment horizontal="center" wrapText="1"/>
    </xf>
    <xf numFmtId="0" fontId="17" fillId="0" borderId="0" xfId="7" applyFont="1" applyAlignment="1">
      <alignment vertical="top"/>
    </xf>
    <xf numFmtId="0" fontId="15" fillId="0" borderId="0" xfId="11" applyFont="1" applyAlignment="1">
      <alignment horizontal="left" vertical="top" wrapText="1"/>
    </xf>
    <xf numFmtId="169" fontId="15" fillId="0" borderId="0" xfId="11" applyNumberFormat="1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17" fillId="0" borderId="0" xfId="6" applyFont="1" applyAlignment="1">
      <alignment horizontal="left" vertical="top"/>
    </xf>
    <xf numFmtId="0" fontId="17" fillId="0" borderId="0" xfId="13" applyFont="1" applyAlignment="1">
      <alignment vertical="top"/>
    </xf>
    <xf numFmtId="0" fontId="17" fillId="0" borderId="0" xfId="13" applyFont="1" applyAlignment="1">
      <alignment horizontal="left" vertical="top"/>
    </xf>
    <xf numFmtId="164" fontId="17" fillId="0" borderId="0" xfId="13" applyNumberFormat="1" applyFont="1" applyAlignment="1">
      <alignment horizontal="right" vertical="center"/>
    </xf>
    <xf numFmtId="165" fontId="17" fillId="0" borderId="0" xfId="13" applyNumberFormat="1" applyFont="1" applyAlignment="1">
      <alignment horizontal="right" vertical="center"/>
    </xf>
    <xf numFmtId="0" fontId="25" fillId="0" borderId="0" xfId="13" applyFont="1"/>
    <xf numFmtId="0" fontId="15" fillId="0" borderId="0" xfId="11" applyFont="1"/>
    <xf numFmtId="0" fontId="15" fillId="0" borderId="0" xfId="11" applyFont="1" applyAlignment="1">
      <alignment vertical="top"/>
    </xf>
    <xf numFmtId="0" fontId="15" fillId="0" borderId="0" xfId="11" applyFont="1" applyAlignment="1">
      <alignment horizontal="left" vertical="top"/>
    </xf>
    <xf numFmtId="164" fontId="15" fillId="0" borderId="0" xfId="11" applyNumberFormat="1" applyFont="1" applyAlignment="1">
      <alignment horizontal="right" vertical="center"/>
    </xf>
    <xf numFmtId="165" fontId="15" fillId="0" borderId="0" xfId="11" applyNumberFormat="1" applyFont="1" applyAlignment="1">
      <alignment horizontal="right" vertical="center"/>
    </xf>
    <xf numFmtId="164" fontId="17" fillId="0" borderId="0" xfId="7" applyNumberFormat="1" applyFont="1" applyAlignment="1">
      <alignment horizontal="center" vertical="center"/>
    </xf>
    <xf numFmtId="0" fontId="17" fillId="0" borderId="0" xfId="6" applyFont="1" applyAlignment="1">
      <alignment horizontal="center"/>
    </xf>
    <xf numFmtId="0" fontId="17" fillId="0" borderId="0" xfId="6" applyFont="1"/>
    <xf numFmtId="170" fontId="15" fillId="0" borderId="0" xfId="11" applyNumberFormat="1" applyFont="1" applyAlignment="1">
      <alignment horizontal="right" vertical="center"/>
    </xf>
    <xf numFmtId="0" fontId="17" fillId="0" borderId="0" xfId="6" applyFont="1" applyAlignment="1">
      <alignment horizontal="center" vertical="top"/>
    </xf>
    <xf numFmtId="164" fontId="17" fillId="0" borderId="0" xfId="6" applyNumberFormat="1" applyFont="1" applyAlignment="1">
      <alignment horizontal="right" vertical="center"/>
    </xf>
    <xf numFmtId="41" fontId="17" fillId="0" borderId="0" xfId="1" applyFont="1" applyBorder="1" applyAlignment="1">
      <alignment horizontal="center" vertical="center"/>
    </xf>
    <xf numFmtId="3" fontId="15" fillId="6" borderId="23" xfId="9" applyFill="1" applyBorder="1">
      <alignment horizontal="center" vertical="center"/>
    </xf>
    <xf numFmtId="3" fontId="15" fillId="6" borderId="48" xfId="9" applyFill="1" applyBorder="1">
      <alignment horizontal="center" vertical="center"/>
    </xf>
    <xf numFmtId="0" fontId="15" fillId="6" borderId="45" xfId="9" applyNumberFormat="1" applyFill="1" applyBorder="1" applyAlignment="1">
      <alignment horizontal="left" vertical="center"/>
    </xf>
    <xf numFmtId="0" fontId="15" fillId="6" borderId="47" xfId="9" applyNumberFormat="1" applyFill="1" applyBorder="1" applyAlignment="1">
      <alignment horizontal="left" vertical="center"/>
    </xf>
    <xf numFmtId="168" fontId="15" fillId="6" borderId="46" xfId="9" applyNumberFormat="1" applyFill="1" applyBorder="1">
      <alignment horizontal="center" vertical="center"/>
    </xf>
    <xf numFmtId="168" fontId="15" fillId="6" borderId="49" xfId="9" applyNumberFormat="1" applyFill="1" applyBorder="1">
      <alignment horizontal="center" vertical="center"/>
    </xf>
    <xf numFmtId="41" fontId="13" fillId="0" borderId="0" xfId="1" applyFont="1"/>
    <xf numFmtId="170" fontId="17" fillId="0" borderId="0" xfId="6" applyNumberFormat="1" applyFont="1" applyAlignment="1">
      <alignment horizontal="right" vertical="center"/>
    </xf>
    <xf numFmtId="3" fontId="21" fillId="5" borderId="23" xfId="9" applyFont="1" applyFill="1" applyBorder="1">
      <alignment horizontal="center" vertical="center"/>
    </xf>
    <xf numFmtId="0" fontId="32" fillId="5" borderId="61" xfId="7" applyFont="1" applyFill="1" applyBorder="1" applyAlignment="1">
      <alignment horizontal="left" vertical="top"/>
    </xf>
    <xf numFmtId="3" fontId="21" fillId="5" borderId="62" xfId="9" applyFont="1" applyFill="1" applyBorder="1">
      <alignment horizontal="center" vertical="center"/>
    </xf>
    <xf numFmtId="168" fontId="21" fillId="5" borderId="62" xfId="9" applyNumberFormat="1" applyFont="1" applyFill="1" applyBorder="1">
      <alignment horizontal="center" vertical="center"/>
    </xf>
    <xf numFmtId="168" fontId="21" fillId="5" borderId="63" xfId="9" applyNumberFormat="1" applyFont="1" applyFill="1" applyBorder="1">
      <alignment horizontal="center" vertical="center"/>
    </xf>
    <xf numFmtId="0" fontId="17" fillId="0" borderId="64" xfId="7" applyFont="1" applyBorder="1" applyAlignment="1">
      <alignment horizontal="left" vertical="top"/>
    </xf>
    <xf numFmtId="3" fontId="21" fillId="5" borderId="65" xfId="9" applyFont="1" applyFill="1" applyBorder="1">
      <alignment horizontal="center" vertical="center"/>
    </xf>
    <xf numFmtId="168" fontId="21" fillId="5" borderId="65" xfId="9" applyNumberFormat="1" applyFont="1" applyFill="1" applyBorder="1">
      <alignment horizontal="center" vertical="center"/>
    </xf>
    <xf numFmtId="3" fontId="15" fillId="0" borderId="65" xfId="9" applyBorder="1">
      <alignment horizontal="center" vertical="center"/>
    </xf>
    <xf numFmtId="168" fontId="15" fillId="0" borderId="65" xfId="9" applyNumberFormat="1" applyBorder="1">
      <alignment horizontal="center" vertical="center"/>
    </xf>
    <xf numFmtId="168" fontId="15" fillId="0" borderId="66" xfId="9" applyNumberFormat="1" applyBorder="1">
      <alignment horizontal="center" vertical="center"/>
    </xf>
    <xf numFmtId="0" fontId="17" fillId="0" borderId="67" xfId="7" applyFont="1" applyBorder="1" applyAlignment="1">
      <alignment horizontal="left" vertical="top"/>
    </xf>
    <xf numFmtId="3" fontId="21" fillId="5" borderId="68" xfId="9" applyFont="1" applyFill="1" applyBorder="1">
      <alignment horizontal="center" vertical="center"/>
    </xf>
    <xf numFmtId="168" fontId="21" fillId="5" borderId="68" xfId="9" applyNumberFormat="1" applyFont="1" applyFill="1" applyBorder="1">
      <alignment horizontal="center" vertical="center"/>
    </xf>
    <xf numFmtId="3" fontId="15" fillId="0" borderId="68" xfId="9" applyBorder="1">
      <alignment horizontal="center" vertical="center"/>
    </xf>
    <xf numFmtId="168" fontId="15" fillId="0" borderId="68" xfId="9" applyNumberFormat="1" applyBorder="1">
      <alignment horizontal="center" vertical="center"/>
    </xf>
    <xf numFmtId="168" fontId="15" fillId="0" borderId="69" xfId="9" applyNumberFormat="1" applyBorder="1">
      <alignment horizontal="center" vertical="center"/>
    </xf>
    <xf numFmtId="3" fontId="15" fillId="0" borderId="71" xfId="1" applyNumberFormat="1" applyFont="1" applyBorder="1" applyAlignment="1">
      <alignment horizontal="center" vertical="center"/>
    </xf>
    <xf numFmtId="168" fontId="15" fillId="0" borderId="71" xfId="7" applyNumberFormat="1" applyFont="1" applyBorder="1" applyAlignment="1">
      <alignment horizontal="center" vertical="center"/>
    </xf>
    <xf numFmtId="168" fontId="15" fillId="0" borderId="72" xfId="7" applyNumberFormat="1" applyFont="1" applyBorder="1" applyAlignment="1">
      <alignment horizontal="center" vertical="center"/>
    </xf>
    <xf numFmtId="3" fontId="15" fillId="0" borderId="65" xfId="1" applyNumberFormat="1" applyFont="1" applyBorder="1" applyAlignment="1">
      <alignment horizontal="center" vertical="center"/>
    </xf>
    <xf numFmtId="168" fontId="15" fillId="0" borderId="65" xfId="7" applyNumberFormat="1" applyFont="1" applyBorder="1" applyAlignment="1">
      <alignment horizontal="center" vertical="center"/>
    </xf>
    <xf numFmtId="168" fontId="15" fillId="0" borderId="66" xfId="7" applyNumberFormat="1" applyFont="1" applyBorder="1" applyAlignment="1">
      <alignment horizontal="center" vertical="center"/>
    </xf>
    <xf numFmtId="3" fontId="15" fillId="0" borderId="68" xfId="1" applyNumberFormat="1" applyFont="1" applyBorder="1" applyAlignment="1">
      <alignment horizontal="center" vertical="center"/>
    </xf>
    <xf numFmtId="168" fontId="15" fillId="0" borderId="68" xfId="7" applyNumberFormat="1" applyFont="1" applyBorder="1" applyAlignment="1">
      <alignment horizontal="center" vertical="center"/>
    </xf>
    <xf numFmtId="168" fontId="15" fillId="0" borderId="69" xfId="7" applyNumberFormat="1" applyFont="1" applyBorder="1" applyAlignment="1">
      <alignment horizontal="center" vertical="center"/>
    </xf>
    <xf numFmtId="164" fontId="27" fillId="5" borderId="8" xfId="0" applyNumberFormat="1" applyFont="1" applyFill="1" applyBorder="1" applyAlignment="1">
      <alignment horizontal="left"/>
    </xf>
    <xf numFmtId="3" fontId="21" fillId="5" borderId="9" xfId="9" applyFont="1" applyFill="1" applyBorder="1">
      <alignment horizontal="center" vertical="center"/>
    </xf>
    <xf numFmtId="3" fontId="21" fillId="5" borderId="10" xfId="9" applyFont="1" applyFill="1" applyBorder="1">
      <alignment horizontal="center" vertical="center"/>
    </xf>
    <xf numFmtId="164" fontId="25" fillId="0" borderId="11" xfId="0" applyNumberFormat="1" applyFont="1" applyBorder="1" applyAlignment="1">
      <alignment horizontal="left"/>
    </xf>
    <xf numFmtId="3" fontId="21" fillId="5" borderId="12" xfId="9" applyFont="1" applyFill="1" applyBorder="1">
      <alignment horizontal="center" vertical="center"/>
    </xf>
    <xf numFmtId="3" fontId="15" fillId="0" borderId="12" xfId="9" applyBorder="1">
      <alignment horizontal="center" vertical="center"/>
    </xf>
    <xf numFmtId="0" fontId="25" fillId="0" borderId="11" xfId="0" applyFont="1" applyBorder="1" applyAlignment="1">
      <alignment horizontal="left"/>
    </xf>
    <xf numFmtId="0" fontId="25" fillId="0" borderId="14" xfId="0" applyFont="1" applyBorder="1" applyAlignment="1">
      <alignment horizontal="left"/>
    </xf>
    <xf numFmtId="3" fontId="21" fillId="5" borderId="15" xfId="9" applyFont="1" applyFill="1" applyBorder="1">
      <alignment horizontal="center" vertical="center"/>
    </xf>
    <xf numFmtId="3" fontId="15" fillId="0" borderId="15" xfId="9" applyBorder="1">
      <alignment horizontal="center" vertical="center"/>
    </xf>
    <xf numFmtId="41" fontId="28" fillId="3" borderId="56" xfId="1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 vertical="center"/>
    </xf>
    <xf numFmtId="0" fontId="28" fillId="3" borderId="56" xfId="0" applyFont="1" applyFill="1" applyBorder="1" applyAlignment="1">
      <alignment horizontal="center"/>
    </xf>
    <xf numFmtId="0" fontId="28" fillId="3" borderId="60" xfId="0" applyFont="1" applyFill="1" applyBorder="1" applyAlignment="1">
      <alignment horizontal="center" vertical="center"/>
    </xf>
    <xf numFmtId="0" fontId="20" fillId="5" borderId="75" xfId="0" applyFont="1" applyFill="1" applyBorder="1" applyAlignment="1">
      <alignment horizontal="left" vertical="center"/>
    </xf>
    <xf numFmtId="41" fontId="21" fillId="5" borderId="71" xfId="1" applyFont="1" applyFill="1" applyBorder="1" applyAlignment="1">
      <alignment horizontal="center" vertical="center"/>
    </xf>
    <xf numFmtId="165" fontId="21" fillId="5" borderId="71" xfId="7" applyNumberFormat="1" applyFont="1" applyFill="1" applyBorder="1" applyAlignment="1">
      <alignment horizontal="center" vertical="center"/>
    </xf>
    <xf numFmtId="165" fontId="21" fillId="5" borderId="72" xfId="7" applyNumberFormat="1" applyFont="1" applyFill="1" applyBorder="1" applyAlignment="1">
      <alignment horizontal="center" vertical="center"/>
    </xf>
    <xf numFmtId="0" fontId="19" fillId="0" borderId="64" xfId="0" applyFont="1" applyBorder="1" applyAlignment="1">
      <alignment horizontal="left" vertical="center"/>
    </xf>
    <xf numFmtId="41" fontId="21" fillId="5" borderId="65" xfId="1" applyFont="1" applyFill="1" applyBorder="1" applyAlignment="1">
      <alignment horizontal="center" vertical="center"/>
    </xf>
    <xf numFmtId="165" fontId="21" fillId="5" borderId="65" xfId="7" applyNumberFormat="1" applyFont="1" applyFill="1" applyBorder="1" applyAlignment="1">
      <alignment horizontal="center" vertical="center"/>
    </xf>
    <xf numFmtId="41" fontId="15" fillId="0" borderId="65" xfId="1" applyFont="1" applyBorder="1" applyAlignment="1">
      <alignment horizontal="center" vertical="center"/>
    </xf>
    <xf numFmtId="165" fontId="15" fillId="0" borderId="65" xfId="7" applyNumberFormat="1" applyFont="1" applyBorder="1" applyAlignment="1">
      <alignment horizontal="center" vertical="center"/>
    </xf>
    <xf numFmtId="165" fontId="15" fillId="0" borderId="66" xfId="7" applyNumberFormat="1" applyFont="1" applyBorder="1" applyAlignment="1">
      <alignment horizontal="center" vertical="center"/>
    </xf>
    <xf numFmtId="41" fontId="15" fillId="0" borderId="65" xfId="1" applyFont="1" applyFill="1" applyBorder="1" applyAlignment="1">
      <alignment horizontal="center" vertical="center"/>
    </xf>
    <xf numFmtId="0" fontId="19" fillId="0" borderId="67" xfId="0" applyFont="1" applyBorder="1" applyAlignment="1">
      <alignment horizontal="left" vertical="center"/>
    </xf>
    <xf numFmtId="41" fontId="21" fillId="5" borderId="68" xfId="1" applyFont="1" applyFill="1" applyBorder="1" applyAlignment="1">
      <alignment horizontal="center" vertical="center"/>
    </xf>
    <xf numFmtId="165" fontId="21" fillId="5" borderId="68" xfId="7" applyNumberFormat="1" applyFont="1" applyFill="1" applyBorder="1" applyAlignment="1">
      <alignment horizontal="center" vertical="center"/>
    </xf>
    <xf numFmtId="41" fontId="15" fillId="0" borderId="68" xfId="1" applyFont="1" applyFill="1" applyBorder="1" applyAlignment="1">
      <alignment horizontal="center" vertical="center"/>
    </xf>
    <xf numFmtId="165" fontId="15" fillId="0" borderId="68" xfId="7" applyNumberFormat="1" applyFont="1" applyBorder="1" applyAlignment="1">
      <alignment horizontal="center" vertical="center"/>
    </xf>
    <xf numFmtId="165" fontId="15" fillId="0" borderId="69" xfId="7" applyNumberFormat="1" applyFont="1" applyBorder="1" applyAlignment="1">
      <alignment horizontal="center" vertical="center"/>
    </xf>
    <xf numFmtId="41" fontId="28" fillId="3" borderId="5" xfId="1" applyFont="1" applyFill="1" applyBorder="1" applyAlignment="1">
      <alignment horizontal="center" vertical="center"/>
    </xf>
    <xf numFmtId="0" fontId="28" fillId="3" borderId="5" xfId="0" applyFont="1" applyFill="1" applyBorder="1" applyAlignment="1">
      <alignment horizontal="center" vertical="center"/>
    </xf>
    <xf numFmtId="0" fontId="28" fillId="3" borderId="6" xfId="0" applyFont="1" applyFill="1" applyBorder="1" applyAlignment="1">
      <alignment horizontal="center" vertical="center"/>
    </xf>
    <xf numFmtId="41" fontId="26" fillId="0" borderId="0" xfId="1" applyFont="1" applyFill="1" applyBorder="1" applyAlignment="1">
      <alignment horizontal="center" vertical="center"/>
    </xf>
    <xf numFmtId="41" fontId="17" fillId="0" borderId="0" xfId="1" applyFont="1" applyFill="1" applyBorder="1" applyAlignment="1">
      <alignment horizontal="right" vertical="center"/>
    </xf>
    <xf numFmtId="0" fontId="33" fillId="5" borderId="8" xfId="0" applyFont="1" applyFill="1" applyBorder="1" applyAlignment="1">
      <alignment horizontal="left" vertical="center"/>
    </xf>
    <xf numFmtId="165" fontId="21" fillId="5" borderId="9" xfId="7" applyNumberFormat="1" applyFont="1" applyFill="1" applyBorder="1" applyAlignment="1">
      <alignment horizontal="center" vertical="center"/>
    </xf>
    <xf numFmtId="165" fontId="21" fillId="5" borderId="10" xfId="7" applyNumberFormat="1" applyFont="1" applyFill="1" applyBorder="1" applyAlignment="1">
      <alignment horizontal="center" vertical="center"/>
    </xf>
    <xf numFmtId="0" fontId="34" fillId="0" borderId="11" xfId="0" applyFont="1" applyBorder="1" applyAlignment="1">
      <alignment horizontal="left" vertical="center"/>
    </xf>
    <xf numFmtId="165" fontId="21" fillId="5" borderId="12" xfId="7" applyNumberFormat="1" applyFont="1" applyFill="1" applyBorder="1" applyAlignment="1">
      <alignment horizontal="center" vertical="center"/>
    </xf>
    <xf numFmtId="165" fontId="15" fillId="0" borderId="12" xfId="7" applyNumberFormat="1" applyFont="1" applyBorder="1" applyAlignment="1">
      <alignment horizontal="center" vertical="center"/>
    </xf>
    <xf numFmtId="165" fontId="15" fillId="0" borderId="13" xfId="7" applyNumberFormat="1" applyFont="1" applyBorder="1" applyAlignment="1">
      <alignment horizontal="center" vertical="center"/>
    </xf>
    <xf numFmtId="0" fontId="34" fillId="0" borderId="14" xfId="0" applyFont="1" applyBorder="1" applyAlignment="1">
      <alignment horizontal="left" vertical="center"/>
    </xf>
    <xf numFmtId="165" fontId="21" fillId="5" borderId="15" xfId="7" applyNumberFormat="1" applyFont="1" applyFill="1" applyBorder="1" applyAlignment="1">
      <alignment horizontal="center" vertical="center"/>
    </xf>
    <xf numFmtId="165" fontId="15" fillId="0" borderId="15" xfId="7" applyNumberFormat="1" applyFont="1" applyBorder="1" applyAlignment="1">
      <alignment horizontal="center" vertical="center"/>
    </xf>
    <xf numFmtId="165" fontId="15" fillId="0" borderId="16" xfId="7" applyNumberFormat="1" applyFont="1" applyBorder="1" applyAlignment="1">
      <alignment horizontal="center" vertical="center"/>
    </xf>
    <xf numFmtId="3" fontId="15" fillId="0" borderId="12" xfId="1" applyNumberFormat="1" applyFont="1" applyFill="1" applyBorder="1" applyAlignment="1">
      <alignment horizontal="center" vertical="center"/>
    </xf>
    <xf numFmtId="3" fontId="15" fillId="0" borderId="15" xfId="1" applyNumberFormat="1" applyFont="1" applyFill="1" applyBorder="1" applyAlignment="1">
      <alignment horizontal="center" vertical="center"/>
    </xf>
    <xf numFmtId="0" fontId="21" fillId="5" borderId="42" xfId="9" applyNumberFormat="1" applyFont="1" applyFill="1" applyBorder="1" applyAlignment="1">
      <alignment horizontal="left" vertical="center"/>
    </xf>
    <xf numFmtId="3" fontId="21" fillId="5" borderId="43" xfId="9" applyFont="1" applyFill="1" applyBorder="1">
      <alignment horizontal="center" vertical="center"/>
    </xf>
    <xf numFmtId="168" fontId="21" fillId="5" borderId="43" xfId="9" applyNumberFormat="1" applyFont="1" applyFill="1" applyBorder="1">
      <alignment horizontal="center" vertical="center"/>
    </xf>
    <xf numFmtId="168" fontId="21" fillId="5" borderId="44" xfId="9" applyNumberFormat="1" applyFont="1" applyFill="1" applyBorder="1">
      <alignment horizontal="center" vertical="center"/>
    </xf>
    <xf numFmtId="0" fontId="15" fillId="0" borderId="0" xfId="11" applyFont="1" applyAlignment="1">
      <alignment vertical="top" wrapText="1"/>
    </xf>
    <xf numFmtId="165" fontId="13" fillId="0" borderId="0" xfId="0" applyNumberFormat="1" applyFont="1" applyAlignment="1">
      <alignment horizontal="center"/>
    </xf>
    <xf numFmtId="0" fontId="33" fillId="5" borderId="83" xfId="14" applyFont="1" applyFill="1" applyBorder="1" applyAlignment="1">
      <alignment horizontal="left" vertical="top"/>
    </xf>
    <xf numFmtId="165" fontId="21" fillId="5" borderId="71" xfId="14" applyNumberFormat="1" applyFont="1" applyFill="1" applyBorder="1" applyAlignment="1">
      <alignment horizontal="center" vertical="center"/>
    </xf>
    <xf numFmtId="165" fontId="21" fillId="5" borderId="84" xfId="14" applyNumberFormat="1" applyFont="1" applyFill="1" applyBorder="1" applyAlignment="1">
      <alignment horizontal="center" vertical="center"/>
    </xf>
    <xf numFmtId="165" fontId="21" fillId="5" borderId="65" xfId="14" applyNumberFormat="1" applyFont="1" applyFill="1" applyBorder="1" applyAlignment="1">
      <alignment horizontal="center" vertical="center"/>
    </xf>
    <xf numFmtId="165" fontId="15" fillId="0" borderId="65" xfId="14" applyNumberFormat="1" applyFont="1" applyBorder="1" applyAlignment="1">
      <alignment horizontal="center" vertical="center"/>
    </xf>
    <xf numFmtId="165" fontId="15" fillId="0" borderId="79" xfId="14" applyNumberFormat="1" applyFont="1" applyBorder="1" applyAlignment="1">
      <alignment horizontal="center" vertical="center"/>
    </xf>
    <xf numFmtId="41" fontId="21" fillId="5" borderId="81" xfId="1" applyFont="1" applyFill="1" applyBorder="1" applyAlignment="1">
      <alignment horizontal="center" vertical="center"/>
    </xf>
    <xf numFmtId="165" fontId="21" fillId="5" borderId="81" xfId="14" applyNumberFormat="1" applyFont="1" applyFill="1" applyBorder="1" applyAlignment="1">
      <alignment horizontal="center" vertical="center"/>
    </xf>
    <xf numFmtId="41" fontId="15" fillId="0" borderId="81" xfId="1" applyFont="1" applyBorder="1" applyAlignment="1">
      <alignment horizontal="center" vertical="center"/>
    </xf>
    <xf numFmtId="165" fontId="15" fillId="0" borderId="81" xfId="14" applyNumberFormat="1" applyFont="1" applyBorder="1" applyAlignment="1">
      <alignment horizontal="center" vertical="center"/>
    </xf>
    <xf numFmtId="165" fontId="15" fillId="0" borderId="82" xfId="14" applyNumberFormat="1" applyFont="1" applyBorder="1" applyAlignment="1">
      <alignment horizontal="center" vertical="center"/>
    </xf>
    <xf numFmtId="0" fontId="31" fillId="0" borderId="0" xfId="0" applyFont="1"/>
    <xf numFmtId="0" fontId="35" fillId="0" borderId="0" xfId="0" applyFont="1"/>
    <xf numFmtId="0" fontId="15" fillId="0" borderId="0" xfId="15" applyFont="1" applyAlignment="1">
      <alignment horizontal="center" wrapText="1"/>
    </xf>
    <xf numFmtId="0" fontId="14" fillId="0" borderId="0" xfId="15" applyFont="1" applyAlignment="1">
      <alignment wrapText="1"/>
    </xf>
    <xf numFmtId="0" fontId="13" fillId="0" borderId="0" xfId="0" applyFont="1" applyAlignment="1">
      <alignment wrapText="1"/>
    </xf>
    <xf numFmtId="0" fontId="28" fillId="3" borderId="5" xfId="14" applyFont="1" applyFill="1" applyBorder="1" applyAlignment="1">
      <alignment horizontal="center" vertical="center"/>
    </xf>
    <xf numFmtId="0" fontId="28" fillId="3" borderId="77" xfId="14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top" wrapText="1" readingOrder="1"/>
    </xf>
    <xf numFmtId="0" fontId="26" fillId="3" borderId="18" xfId="0" applyFont="1" applyFill="1" applyBorder="1" applyAlignment="1">
      <alignment horizontal="center" vertical="top" wrapText="1" readingOrder="1"/>
    </xf>
    <xf numFmtId="0" fontId="26" fillId="3" borderId="19" xfId="0" applyFont="1" applyFill="1" applyBorder="1" applyAlignment="1">
      <alignment horizontal="center" vertical="top" wrapText="1" readingOrder="1"/>
    </xf>
    <xf numFmtId="0" fontId="36" fillId="0" borderId="86" xfId="0" applyFont="1" applyBorder="1" applyAlignment="1">
      <alignment horizontal="center" vertical="top" wrapText="1" readingOrder="1"/>
    </xf>
    <xf numFmtId="0" fontId="36" fillId="0" borderId="87" xfId="0" applyFont="1" applyBorder="1" applyAlignment="1">
      <alignment horizontal="center" vertical="top" wrapText="1" readingOrder="1"/>
    </xf>
    <xf numFmtId="3" fontId="15" fillId="0" borderId="81" xfId="11" applyNumberFormat="1" applyFont="1" applyBorder="1" applyAlignment="1">
      <alignment horizontal="center" vertical="center"/>
    </xf>
    <xf numFmtId="3" fontId="15" fillId="0" borderId="82" xfId="11" applyNumberFormat="1" applyFont="1" applyBorder="1" applyAlignment="1">
      <alignment horizontal="center" vertical="center"/>
    </xf>
    <xf numFmtId="0" fontId="28" fillId="3" borderId="88" xfId="11" applyFont="1" applyFill="1" applyBorder="1" applyAlignment="1">
      <alignment horizontal="center" vertical="center" wrapText="1"/>
    </xf>
    <xf numFmtId="0" fontId="28" fillId="3" borderId="89" xfId="11" applyFont="1" applyFill="1" applyBorder="1" applyAlignment="1">
      <alignment horizontal="center" vertical="center" wrapText="1"/>
    </xf>
    <xf numFmtId="0" fontId="28" fillId="3" borderId="90" xfId="11" applyFont="1" applyFill="1" applyBorder="1" applyAlignment="1">
      <alignment horizontal="center" vertical="center" wrapText="1"/>
    </xf>
    <xf numFmtId="3" fontId="21" fillId="0" borderId="53" xfId="9" applyFont="1" applyBorder="1">
      <alignment horizontal="center" vertical="center"/>
    </xf>
    <xf numFmtId="0" fontId="28" fillId="3" borderId="5" xfId="0" applyFont="1" applyFill="1" applyBorder="1" applyAlignment="1">
      <alignment horizontal="center"/>
    </xf>
    <xf numFmtId="0" fontId="29" fillId="3" borderId="4" xfId="0" applyFont="1" applyFill="1" applyBorder="1" applyAlignment="1">
      <alignment horizontal="center"/>
    </xf>
    <xf numFmtId="0" fontId="29" fillId="3" borderId="7" xfId="0" applyFont="1" applyFill="1" applyBorder="1" applyAlignment="1">
      <alignment horizontal="center"/>
    </xf>
    <xf numFmtId="0" fontId="28" fillId="3" borderId="32" xfId="10" applyFill="1" applyBorder="1" applyAlignment="1">
      <alignment horizontal="center" vertical="center"/>
    </xf>
    <xf numFmtId="0" fontId="28" fillId="3" borderId="20" xfId="10" applyFill="1" applyBorder="1" applyAlignment="1">
      <alignment horizontal="center" vertical="center"/>
    </xf>
    <xf numFmtId="0" fontId="28" fillId="3" borderId="33" xfId="10" applyFill="1" applyBorder="1" applyAlignment="1">
      <alignment horizontal="center" vertical="center"/>
    </xf>
    <xf numFmtId="0" fontId="28" fillId="3" borderId="50" xfId="10" applyFill="1" applyBorder="1" applyAlignment="1">
      <alignment horizontal="center" vertical="center"/>
    </xf>
    <xf numFmtId="0" fontId="28" fillId="3" borderId="51" xfId="10" applyFill="1" applyBorder="1" applyAlignment="1">
      <alignment horizontal="center" vertical="center"/>
    </xf>
    <xf numFmtId="0" fontId="28" fillId="3" borderId="52" xfId="10" applyFill="1" applyBorder="1" applyAlignment="1">
      <alignment horizontal="center" vertical="center"/>
    </xf>
    <xf numFmtId="0" fontId="28" fillId="3" borderId="20" xfId="10" applyFill="1" applyBorder="1" applyAlignment="1">
      <alignment horizontal="center"/>
    </xf>
    <xf numFmtId="0" fontId="28" fillId="3" borderId="41" xfId="10" applyFill="1" applyBorder="1" applyAlignment="1">
      <alignment horizontal="center" vertical="center"/>
    </xf>
    <xf numFmtId="168" fontId="21" fillId="5" borderId="23" xfId="9" applyNumberFormat="1" applyFont="1" applyFill="1" applyBorder="1">
      <alignment horizontal="center" vertical="center"/>
    </xf>
    <xf numFmtId="3" fontId="21" fillId="5" borderId="48" xfId="9" applyFont="1" applyFill="1" applyBorder="1">
      <alignment horizontal="center" vertical="center"/>
    </xf>
    <xf numFmtId="168" fontId="21" fillId="5" borderId="48" xfId="9" applyNumberFormat="1" applyFont="1" applyFill="1" applyBorder="1">
      <alignment horizontal="center" vertical="center"/>
    </xf>
    <xf numFmtId="0" fontId="0" fillId="0" borderId="91" xfId="0" applyBorder="1"/>
    <xf numFmtId="0" fontId="2" fillId="0" borderId="0" xfId="0" applyFont="1"/>
    <xf numFmtId="0" fontId="37" fillId="0" borderId="0" xfId="0" applyFont="1"/>
    <xf numFmtId="0" fontId="39" fillId="0" borderId="0" xfId="0" applyFont="1"/>
    <xf numFmtId="0" fontId="40" fillId="0" borderId="0" xfId="0" applyFont="1" applyAlignment="1">
      <alignment horizontal="left"/>
    </xf>
    <xf numFmtId="0" fontId="8" fillId="0" borderId="0" xfId="3"/>
    <xf numFmtId="0" fontId="39" fillId="0" borderId="91" xfId="3" applyFont="1" applyBorder="1"/>
    <xf numFmtId="0" fontId="39" fillId="0" borderId="91" xfId="0" applyFont="1" applyBorder="1"/>
    <xf numFmtId="0" fontId="41" fillId="0" borderId="0" xfId="0" applyFont="1"/>
    <xf numFmtId="0" fontId="42" fillId="0" borderId="0" xfId="0" applyFont="1"/>
    <xf numFmtId="0" fontId="43" fillId="3" borderId="0" xfId="3" applyFont="1" applyFill="1"/>
    <xf numFmtId="0" fontId="3" fillId="0" borderId="0" xfId="3" applyFont="1" applyFill="1" applyAlignment="1">
      <alignment horizontal="center"/>
    </xf>
    <xf numFmtId="0" fontId="8" fillId="0" borderId="0" xfId="3" applyFill="1" applyAlignment="1">
      <alignment horizontal="left"/>
    </xf>
    <xf numFmtId="0" fontId="24" fillId="3" borderId="4" xfId="5" applyFont="1" applyFill="1" applyBorder="1" applyAlignment="1">
      <alignment horizontal="center" vertical="center" wrapText="1"/>
    </xf>
    <xf numFmtId="3" fontId="20" fillId="0" borderId="34" xfId="0" applyNumberFormat="1" applyFont="1" applyBorder="1" applyAlignment="1">
      <alignment horizontal="center"/>
    </xf>
    <xf numFmtId="9" fontId="20" fillId="0" borderId="35" xfId="1" applyNumberFormat="1" applyFont="1" applyBorder="1" applyAlignment="1">
      <alignment horizontal="center"/>
    </xf>
    <xf numFmtId="9" fontId="10" fillId="0" borderId="0" xfId="2" applyFont="1"/>
    <xf numFmtId="168" fontId="15" fillId="0" borderId="54" xfId="9" applyNumberFormat="1" applyBorder="1">
      <alignment horizontal="center" vertical="center"/>
    </xf>
    <xf numFmtId="168" fontId="15" fillId="0" borderId="55" xfId="9" applyNumberFormat="1" applyBorder="1">
      <alignment horizontal="center" vertical="center"/>
    </xf>
    <xf numFmtId="0" fontId="34" fillId="0" borderId="78" xfId="14" applyFont="1" applyBorder="1" applyAlignment="1">
      <alignment horizontal="left" vertical="top" wrapText="1"/>
    </xf>
    <xf numFmtId="0" fontId="34" fillId="0" borderId="80" xfId="14" applyFont="1" applyBorder="1" applyAlignment="1">
      <alignment horizontal="left" vertical="top" wrapText="1"/>
    </xf>
    <xf numFmtId="3" fontId="21" fillId="0" borderId="80" xfId="11" applyNumberFormat="1" applyFont="1" applyBorder="1" applyAlignment="1">
      <alignment horizontal="center" vertical="center"/>
    </xf>
    <xf numFmtId="3" fontId="15" fillId="0" borderId="48" xfId="9" applyFill="1" applyBorder="1">
      <alignment horizontal="center" vertical="center"/>
    </xf>
    <xf numFmtId="0" fontId="44" fillId="0" borderId="85" xfId="0" applyFont="1" applyBorder="1" applyAlignment="1">
      <alignment horizontal="center" vertical="top" wrapText="1" readingOrder="1"/>
    </xf>
    <xf numFmtId="3" fontId="21" fillId="5" borderId="70" xfId="1" applyNumberFormat="1" applyFont="1" applyFill="1" applyBorder="1" applyAlignment="1">
      <alignment horizontal="center" vertical="center"/>
    </xf>
    <xf numFmtId="168" fontId="21" fillId="5" borderId="71" xfId="7" applyNumberFormat="1" applyFont="1" applyFill="1" applyBorder="1" applyAlignment="1">
      <alignment horizontal="center" vertical="center"/>
    </xf>
    <xf numFmtId="3" fontId="21" fillId="5" borderId="73" xfId="1" applyNumberFormat="1" applyFont="1" applyFill="1" applyBorder="1" applyAlignment="1">
      <alignment horizontal="center" vertical="center"/>
    </xf>
    <xf numFmtId="168" fontId="21" fillId="5" borderId="65" xfId="7" applyNumberFormat="1" applyFont="1" applyFill="1" applyBorder="1" applyAlignment="1">
      <alignment horizontal="center" vertical="center"/>
    </xf>
    <xf numFmtId="3" fontId="21" fillId="5" borderId="74" xfId="1" applyNumberFormat="1" applyFont="1" applyFill="1" applyBorder="1" applyAlignment="1">
      <alignment horizontal="center" vertical="center"/>
    </xf>
    <xf numFmtId="168" fontId="21" fillId="5" borderId="68" xfId="7" applyNumberFormat="1" applyFont="1" applyFill="1" applyBorder="1" applyAlignment="1">
      <alignment horizontal="center" vertical="center"/>
    </xf>
    <xf numFmtId="166" fontId="21" fillId="5" borderId="9" xfId="2" applyNumberFormat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166" fontId="21" fillId="5" borderId="12" xfId="2" applyNumberFormat="1" applyFont="1" applyFill="1" applyBorder="1" applyAlignment="1">
      <alignment horizontal="center" vertical="center"/>
    </xf>
    <xf numFmtId="168" fontId="15" fillId="0" borderId="12" xfId="9" applyNumberFormat="1" applyBorder="1">
      <alignment horizontal="center" vertical="center"/>
    </xf>
    <xf numFmtId="167" fontId="10" fillId="0" borderId="0" xfId="2" applyNumberFormat="1" applyFont="1"/>
    <xf numFmtId="168" fontId="15" fillId="0" borderId="13" xfId="9" applyNumberFormat="1" applyBorder="1">
      <alignment horizontal="center" vertical="center"/>
    </xf>
    <xf numFmtId="9" fontId="14" fillId="0" borderId="98" xfId="2" applyFont="1" applyBorder="1" applyAlignment="1">
      <alignment horizontal="center"/>
    </xf>
    <xf numFmtId="0" fontId="3" fillId="3" borderId="0" xfId="3" applyFont="1" applyFill="1" applyAlignment="1">
      <alignment horizontal="center"/>
    </xf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28" xfId="0" applyFont="1" applyBorder="1" applyAlignment="1">
      <alignment horizontal="center" vertical="center" wrapText="1"/>
    </xf>
    <xf numFmtId="0" fontId="15" fillId="0" borderId="0" xfId="4" applyFont="1" applyAlignment="1">
      <alignment horizontal="left" vertical="top" wrapText="1"/>
    </xf>
    <xf numFmtId="0" fontId="24" fillId="3" borderId="1" xfId="5" applyFont="1" applyFill="1" applyBorder="1" applyAlignment="1">
      <alignment horizontal="center" vertical="center" wrapText="1"/>
    </xf>
    <xf numFmtId="0" fontId="24" fillId="3" borderId="4" xfId="5" applyFont="1" applyFill="1" applyBorder="1" applyAlignment="1">
      <alignment horizontal="center" vertical="center" wrapText="1"/>
    </xf>
    <xf numFmtId="0" fontId="24" fillId="3" borderId="2" xfId="5" applyFont="1" applyFill="1" applyBorder="1" applyAlignment="1">
      <alignment horizontal="center"/>
    </xf>
    <xf numFmtId="0" fontId="24" fillId="3" borderId="3" xfId="5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28" fillId="3" borderId="4" xfId="0" applyFont="1" applyFill="1" applyBorder="1" applyAlignment="1">
      <alignment horizontal="center" vertical="center"/>
    </xf>
    <xf numFmtId="41" fontId="28" fillId="3" borderId="2" xfId="1" applyFont="1" applyFill="1" applyBorder="1" applyAlignment="1">
      <alignment horizontal="center" vertical="center"/>
    </xf>
    <xf numFmtId="41" fontId="28" fillId="3" borderId="29" xfId="1" applyFont="1" applyFill="1" applyBorder="1" applyAlignment="1">
      <alignment horizontal="center" vertical="center"/>
    </xf>
    <xf numFmtId="41" fontId="28" fillId="3" borderId="30" xfId="1" applyFont="1" applyFill="1" applyBorder="1" applyAlignment="1">
      <alignment horizontal="center" vertical="center"/>
    </xf>
    <xf numFmtId="41" fontId="28" fillId="3" borderId="31" xfId="1" applyFont="1" applyFill="1" applyBorder="1" applyAlignment="1">
      <alignment horizontal="center" vertical="center"/>
    </xf>
    <xf numFmtId="0" fontId="28" fillId="3" borderId="1" xfId="10" applyFill="1" applyBorder="1" applyAlignment="1">
      <alignment horizontal="center"/>
    </xf>
    <xf numFmtId="0" fontId="28" fillId="3" borderId="2" xfId="10" applyFill="1" applyBorder="1" applyAlignment="1">
      <alignment horizontal="center"/>
    </xf>
    <xf numFmtId="0" fontId="28" fillId="3" borderId="3" xfId="10" applyFill="1" applyBorder="1" applyAlignment="1">
      <alignment horizontal="center"/>
    </xf>
    <xf numFmtId="0" fontId="28" fillId="3" borderId="37" xfId="10" applyFill="1" applyBorder="1" applyAlignment="1">
      <alignment horizontal="center" vertical="center"/>
    </xf>
    <xf numFmtId="0" fontId="28" fillId="3" borderId="40" xfId="10" applyFill="1" applyBorder="1" applyAlignment="1">
      <alignment horizontal="center" vertical="center"/>
    </xf>
    <xf numFmtId="0" fontId="28" fillId="3" borderId="57" xfId="10" applyFill="1" applyBorder="1" applyAlignment="1">
      <alignment horizontal="center" vertical="center"/>
    </xf>
    <xf numFmtId="0" fontId="28" fillId="3" borderId="58" xfId="10" applyFill="1" applyBorder="1" applyAlignment="1">
      <alignment horizontal="center" vertical="center"/>
    </xf>
    <xf numFmtId="0" fontId="28" fillId="3" borderId="38" xfId="10" applyFill="1" applyBorder="1" applyAlignment="1">
      <alignment horizontal="center" vertical="center"/>
    </xf>
    <xf numFmtId="0" fontId="28" fillId="3" borderId="39" xfId="10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/>
    </xf>
    <xf numFmtId="0" fontId="28" fillId="3" borderId="59" xfId="0" applyFont="1" applyFill="1" applyBorder="1" applyAlignment="1">
      <alignment horizontal="center"/>
    </xf>
    <xf numFmtId="41" fontId="28" fillId="3" borderId="3" xfId="1" applyFont="1" applyFill="1" applyBorder="1" applyAlignment="1">
      <alignment horizontal="center" vertical="center"/>
    </xf>
    <xf numFmtId="0" fontId="16" fillId="3" borderId="95" xfId="0" applyFont="1" applyFill="1" applyBorder="1" applyAlignment="1">
      <alignment horizontal="center" vertical="center"/>
    </xf>
    <xf numFmtId="0" fontId="16" fillId="3" borderId="96" xfId="0" applyFont="1" applyFill="1" applyBorder="1" applyAlignment="1">
      <alignment horizontal="center" vertical="center"/>
    </xf>
    <xf numFmtId="0" fontId="28" fillId="3" borderId="17" xfId="0" applyFont="1" applyFill="1" applyBorder="1" applyAlignment="1">
      <alignment horizontal="center" vertical="center" wrapText="1" readingOrder="1"/>
    </xf>
    <xf numFmtId="0" fontId="28" fillId="3" borderId="76" xfId="0" applyFont="1" applyFill="1" applyBorder="1" applyAlignment="1">
      <alignment horizontal="center" vertical="center" wrapText="1" readingOrder="1"/>
    </xf>
    <xf numFmtId="0" fontId="28" fillId="3" borderId="92" xfId="14" applyFont="1" applyFill="1" applyBorder="1" applyAlignment="1">
      <alignment horizontal="center" vertical="center"/>
    </xf>
    <xf numFmtId="0" fontId="28" fillId="3" borderId="93" xfId="14" applyFont="1" applyFill="1" applyBorder="1" applyAlignment="1">
      <alignment horizontal="center" vertical="center"/>
    </xf>
    <xf numFmtId="0" fontId="28" fillId="3" borderId="94" xfId="14" applyFont="1" applyFill="1" applyBorder="1" applyAlignment="1">
      <alignment horizontal="center" vertical="center"/>
    </xf>
    <xf numFmtId="0" fontId="28" fillId="3" borderId="17" xfId="11" applyFont="1" applyFill="1" applyBorder="1" applyAlignment="1">
      <alignment horizontal="center" vertical="center" wrapText="1"/>
    </xf>
    <xf numFmtId="0" fontId="28" fillId="3" borderId="18" xfId="11" applyFont="1" applyFill="1" applyBorder="1" applyAlignment="1">
      <alignment horizontal="center" vertical="center" wrapText="1"/>
    </xf>
    <xf numFmtId="0" fontId="28" fillId="3" borderId="19" xfId="11" applyFont="1" applyFill="1" applyBorder="1" applyAlignment="1">
      <alignment horizontal="center" vertical="center" wrapText="1"/>
    </xf>
    <xf numFmtId="0" fontId="28" fillId="3" borderId="97" xfId="11" applyFont="1" applyFill="1" applyBorder="1" applyAlignment="1">
      <alignment horizontal="center" vertical="center" wrapText="1"/>
    </xf>
    <xf numFmtId="0" fontId="28" fillId="3" borderId="99" xfId="11" applyFont="1" applyFill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45" fillId="0" borderId="0" xfId="3" applyFont="1" applyAlignment="1">
      <alignment horizontal="center"/>
    </xf>
  </cellXfs>
  <cellStyles count="16">
    <cellStyle name="Hipervínculo" xfId="3" builtinId="8"/>
    <cellStyle name="interior" xfId="9" xr:uid="{AED49D0E-59EF-4B30-B22D-C59F3A73708D}"/>
    <cellStyle name="Millares [0]" xfId="1" builtinId="6"/>
    <cellStyle name="Normal" xfId="0" builtinId="0"/>
    <cellStyle name="Normal_1trim 2023  )" xfId="13" xr:uid="{E52E9F64-371B-4178-B56E-8B6DE50C7AF1}"/>
    <cellStyle name="Normal_1trim_2024" xfId="15" xr:uid="{8B955779-84A0-4FE6-8B22-F0BC7B840FA2}"/>
    <cellStyle name="Normal_4trim 2021" xfId="6" xr:uid="{C76956AD-3A57-43B7-A94F-1B1E2580B973}"/>
    <cellStyle name="Normal_4trim 2021_1" xfId="14" xr:uid="{4AFE5939-D710-46AE-83A6-B49277B5A561}"/>
    <cellStyle name="Normal_4trim 2023" xfId="4" xr:uid="{E9065AB5-364F-4F03-A817-47490CAE52DC}"/>
    <cellStyle name="Normal_4trim_2024" xfId="11" xr:uid="{40DBA08C-EAE0-49C1-A922-155C9F6C2907}"/>
    <cellStyle name="Normal_Anual_2023" xfId="5" xr:uid="{1634D021-DB1D-49B1-AAC9-3A9567DD3126}"/>
    <cellStyle name="Normal_Hoja3" xfId="7" xr:uid="{05348806-57A4-4474-8C41-24F6E705132F}"/>
    <cellStyle name="Normal_Hoja8_1" xfId="8" xr:uid="{D78A995A-EC66-4DAA-B749-2DC42C6AAEC2}"/>
    <cellStyle name="nota" xfId="12" xr:uid="{A4B4C558-1A56-448F-AFBD-C87DE9290816}"/>
    <cellStyle name="Porcentaje" xfId="2" builtinId="5"/>
    <cellStyle name="titulodetabla" xfId="10" xr:uid="{76D03017-BDE7-4D7F-A735-7D47A60E20AE}"/>
  </cellStyles>
  <dxfs count="0"/>
  <tableStyles count="0" defaultTableStyle="TableStyleMedium2" defaultPivotStyle="PivotStyleLight16"/>
  <colors>
    <mruColors>
      <color rgb="FF0F203E"/>
      <color rgb="FFDCE6F1"/>
      <color rgb="FF86A7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Y"/>
              <a:t>Tasa de la fuerza de trabajo, ocupación, desocupación, subocupación y fuera de la fuerza de trabajo por área de residencia y sexo. Periodo: 4to. trim.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Indicador1!$B$12</c:f>
              <c:strCache>
                <c:ptCount val="1"/>
                <c:pt idx="0">
                  <c:v>Tasa de la fuerza de trabajo</c:v>
                </c:pt>
              </c:strCache>
            </c:strRef>
          </c:tx>
          <c:spPr>
            <a:solidFill>
              <a:schemeClr val="accent1">
                <a:shade val="5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Indicador1!$C$10:$K$11</c:f>
              <c:multiLvlStrCache>
                <c:ptCount val="9"/>
                <c:lvl>
                  <c:pt idx="0">
                    <c:v>Total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Total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Total</c:v>
                  </c:pt>
                  <c:pt idx="7">
                    <c:v>Hombres</c:v>
                  </c:pt>
                  <c:pt idx="8">
                    <c:v>Mujeres</c:v>
                  </c:pt>
                </c:lvl>
                <c:lvl>
                  <c:pt idx="0">
                    <c:v>Total</c:v>
                  </c:pt>
                  <c:pt idx="3">
                    <c:v>Urbana</c:v>
                  </c:pt>
                  <c:pt idx="6">
                    <c:v>Rural</c:v>
                  </c:pt>
                </c:lvl>
              </c:multiLvlStrCache>
            </c:multiLvlStrRef>
          </c:cat>
          <c:val>
            <c:numRef>
              <c:f>Indicador1!$C$12:$K$12</c:f>
              <c:numCache>
                <c:formatCode>0.0</c:formatCode>
                <c:ptCount val="9"/>
                <c:pt idx="0">
                  <c:v>71.3955833996976</c:v>
                </c:pt>
                <c:pt idx="1">
                  <c:v>82.534078905715674</c:v>
                </c:pt>
                <c:pt idx="2">
                  <c:v>60.871361145694699</c:v>
                </c:pt>
                <c:pt idx="3">
                  <c:v>71.626576905972925</c:v>
                </c:pt>
                <c:pt idx="4">
                  <c:v>80.639191062607338</c:v>
                </c:pt>
                <c:pt idx="5">
                  <c:v>63.363505647042238</c:v>
                </c:pt>
                <c:pt idx="6">
                  <c:v>70.984045189039946</c:v>
                </c:pt>
                <c:pt idx="7">
                  <c:v>85.768641778616342</c:v>
                </c:pt>
                <c:pt idx="8">
                  <c:v>56.246010155473222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07-4AFC-83E9-E01ACE9610D2}"/>
            </c:ext>
          </c:extLst>
        </c:ser>
        <c:ser>
          <c:idx val="1"/>
          <c:order val="1"/>
          <c:tx>
            <c:strRef>
              <c:f>Indicador1!$B$13</c:f>
              <c:strCache>
                <c:ptCount val="1"/>
                <c:pt idx="0">
                  <c:v>Tasa de ocupación </c:v>
                </c:pt>
              </c:strCache>
            </c:strRef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Indicador1!$C$10:$K$11</c:f>
              <c:multiLvlStrCache>
                <c:ptCount val="9"/>
                <c:lvl>
                  <c:pt idx="0">
                    <c:v>Total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Total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Total</c:v>
                  </c:pt>
                  <c:pt idx="7">
                    <c:v>Hombres</c:v>
                  </c:pt>
                  <c:pt idx="8">
                    <c:v>Mujeres</c:v>
                  </c:pt>
                </c:lvl>
                <c:lvl>
                  <c:pt idx="0">
                    <c:v>Total</c:v>
                  </c:pt>
                  <c:pt idx="3">
                    <c:v>Urbana</c:v>
                  </c:pt>
                  <c:pt idx="6">
                    <c:v>Rural</c:v>
                  </c:pt>
                </c:lvl>
              </c:multiLvlStrCache>
            </c:multiLvlStrRef>
          </c:cat>
          <c:val>
            <c:numRef>
              <c:f>Indicador1!$C$13:$K$13</c:f>
              <c:numCache>
                <c:formatCode>0.0</c:formatCode>
                <c:ptCount val="9"/>
                <c:pt idx="0">
                  <c:v>68.146262930525722</c:v>
                </c:pt>
                <c:pt idx="1">
                  <c:v>79.180032825745556</c:v>
                </c:pt>
                <c:pt idx="2">
                  <c:v>57.720990808803407</c:v>
                </c:pt>
                <c:pt idx="3">
                  <c:v>68.072657972269667</c:v>
                </c:pt>
                <c:pt idx="4">
                  <c:v>76.822325749267236</c:v>
                </c:pt>
                <c:pt idx="5">
                  <c:v>60.050664899363163</c:v>
                </c:pt>
                <c:pt idx="6">
                  <c:v>68.277397581472258</c:v>
                </c:pt>
                <c:pt idx="7">
                  <c:v>83.204625522610669</c:v>
                </c:pt>
                <c:pt idx="8">
                  <c:v>53.397180389368494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B07-4AFC-83E9-E01ACE9610D2}"/>
            </c:ext>
          </c:extLst>
        </c:ser>
        <c:ser>
          <c:idx val="2"/>
          <c:order val="2"/>
          <c:tx>
            <c:strRef>
              <c:f>Indicador1!$B$14</c:f>
              <c:strCache>
                <c:ptCount val="1"/>
                <c:pt idx="0">
                  <c:v>Tasa de desocupación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Indicador1!$C$10:$K$11</c:f>
              <c:multiLvlStrCache>
                <c:ptCount val="9"/>
                <c:lvl>
                  <c:pt idx="0">
                    <c:v>Total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Total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Total</c:v>
                  </c:pt>
                  <c:pt idx="7">
                    <c:v>Hombres</c:v>
                  </c:pt>
                  <c:pt idx="8">
                    <c:v>Mujeres</c:v>
                  </c:pt>
                </c:lvl>
                <c:lvl>
                  <c:pt idx="0">
                    <c:v>Total</c:v>
                  </c:pt>
                  <c:pt idx="3">
                    <c:v>Urbana</c:v>
                  </c:pt>
                  <c:pt idx="6">
                    <c:v>Rural</c:v>
                  </c:pt>
                </c:lvl>
              </c:multiLvlStrCache>
            </c:multiLvlStrRef>
          </c:cat>
          <c:val>
            <c:numRef>
              <c:f>Indicador1!$C$14:$K$14</c:f>
              <c:numCache>
                <c:formatCode>0.0</c:formatCode>
                <c:ptCount val="9"/>
                <c:pt idx="0">
                  <c:v>4.5511505256299181</c:v>
                </c:pt>
                <c:pt idx="1">
                  <c:v>4.0638317219262676</c:v>
                </c:pt>
                <c:pt idx="2">
                  <c:v>5.1754557111856547</c:v>
                </c:pt>
                <c:pt idx="3">
                  <c:v>4.9617322050286319</c:v>
                </c:pt>
                <c:pt idx="4">
                  <c:v>4.7332633959295807</c:v>
                </c:pt>
                <c:pt idx="5">
                  <c:v>5.2283103875798904</c:v>
                </c:pt>
                <c:pt idx="6">
                  <c:v>3.8130365779514621</c:v>
                </c:pt>
                <c:pt idx="7">
                  <c:v>2.9894565226109409</c:v>
                </c:pt>
                <c:pt idx="8">
                  <c:v>5.064945510321702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07-4AFC-83E9-E01ACE9610D2}"/>
            </c:ext>
          </c:extLst>
        </c:ser>
        <c:ser>
          <c:idx val="3"/>
          <c:order val="3"/>
          <c:tx>
            <c:strRef>
              <c:f>Indicador1!$B$15</c:f>
              <c:strCache>
                <c:ptCount val="1"/>
                <c:pt idx="0">
                  <c:v>Tasa de subocupación</c:v>
                </c:pt>
              </c:strCache>
            </c:strRef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Indicador1!$C$10:$K$11</c:f>
              <c:multiLvlStrCache>
                <c:ptCount val="9"/>
                <c:lvl>
                  <c:pt idx="0">
                    <c:v>Total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Total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Total</c:v>
                  </c:pt>
                  <c:pt idx="7">
                    <c:v>Hombres</c:v>
                  </c:pt>
                  <c:pt idx="8">
                    <c:v>Mujeres</c:v>
                  </c:pt>
                </c:lvl>
                <c:lvl>
                  <c:pt idx="0">
                    <c:v>Total</c:v>
                  </c:pt>
                  <c:pt idx="3">
                    <c:v>Urbana</c:v>
                  </c:pt>
                  <c:pt idx="6">
                    <c:v>Rural</c:v>
                  </c:pt>
                </c:lvl>
              </c:multiLvlStrCache>
            </c:multiLvlStrRef>
          </c:cat>
          <c:val>
            <c:numRef>
              <c:f>Indicador1!$C$15:$K$15</c:f>
              <c:numCache>
                <c:formatCode>0.0</c:formatCode>
                <c:ptCount val="9"/>
                <c:pt idx="0">
                  <c:v>3.3789805237919106</c:v>
                </c:pt>
                <c:pt idx="1">
                  <c:v>2.331280016256251</c:v>
                </c:pt>
                <c:pt idx="2">
                  <c:v>4.7211919361011097</c:v>
                </c:pt>
                <c:pt idx="3">
                  <c:v>2.9593529024131886</c:v>
                </c:pt>
                <c:pt idx="4">
                  <c:v>2.4106253524330499</c:v>
                </c:pt>
                <c:pt idx="5">
                  <c:v>3.5996100717237751</c:v>
                </c:pt>
                <c:pt idx="6">
                  <c:v>4.1333566095060785</c:v>
                </c:pt>
                <c:pt idx="7">
                  <c:v>2.2039381758860341</c:v>
                </c:pt>
                <c:pt idx="8">
                  <c:v>7.0662301725139196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B07-4AFC-83E9-E01ACE9610D2}"/>
            </c:ext>
          </c:extLst>
        </c:ser>
        <c:ser>
          <c:idx val="4"/>
          <c:order val="4"/>
          <c:tx>
            <c:strRef>
              <c:f>Indicador1!$B$16</c:f>
              <c:strCache>
                <c:ptCount val="1"/>
                <c:pt idx="0">
                  <c:v>Tasa Fuera de la Fuerza de Trabajo</c:v>
                </c:pt>
              </c:strCache>
            </c:strRef>
          </c:tx>
          <c:spPr>
            <a:solidFill>
              <a:schemeClr val="accent1">
                <a:tint val="5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Indicador1!$C$10:$K$11</c:f>
              <c:multiLvlStrCache>
                <c:ptCount val="9"/>
                <c:lvl>
                  <c:pt idx="0">
                    <c:v>Total</c:v>
                  </c:pt>
                  <c:pt idx="1">
                    <c:v>Hombres</c:v>
                  </c:pt>
                  <c:pt idx="2">
                    <c:v>Mujeres</c:v>
                  </c:pt>
                  <c:pt idx="3">
                    <c:v>Total</c:v>
                  </c:pt>
                  <c:pt idx="4">
                    <c:v>Hombres</c:v>
                  </c:pt>
                  <c:pt idx="5">
                    <c:v>Mujeres</c:v>
                  </c:pt>
                  <c:pt idx="6">
                    <c:v>Total</c:v>
                  </c:pt>
                  <c:pt idx="7">
                    <c:v>Hombres</c:v>
                  </c:pt>
                  <c:pt idx="8">
                    <c:v>Mujeres</c:v>
                  </c:pt>
                </c:lvl>
                <c:lvl>
                  <c:pt idx="0">
                    <c:v>Total</c:v>
                  </c:pt>
                  <c:pt idx="3">
                    <c:v>Urbana</c:v>
                  </c:pt>
                  <c:pt idx="6">
                    <c:v>Rural</c:v>
                  </c:pt>
                </c:lvl>
              </c:multiLvlStrCache>
            </c:multiLvlStrRef>
          </c:cat>
          <c:val>
            <c:numRef>
              <c:f>Indicador1!$C$16:$K$16</c:f>
              <c:numCache>
                <c:formatCode>0.0</c:formatCode>
                <c:ptCount val="9"/>
                <c:pt idx="0">
                  <c:v>28.604416600302464</c:v>
                </c:pt>
                <c:pt idx="1">
                  <c:v>17.465921094284663</c:v>
                </c:pt>
                <c:pt idx="2">
                  <c:v>39.128638854305045</c:v>
                </c:pt>
                <c:pt idx="3">
                  <c:v>28.373423094027217</c:v>
                </c:pt>
                <c:pt idx="4">
                  <c:v>19.360808937392747</c:v>
                </c:pt>
                <c:pt idx="5">
                  <c:v>36.636494352957918</c:v>
                </c:pt>
                <c:pt idx="6">
                  <c:v>29.015954810960576</c:v>
                </c:pt>
                <c:pt idx="7">
                  <c:v>14.231358221383527</c:v>
                </c:pt>
                <c:pt idx="8">
                  <c:v>43.753989844526473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A9-4526-A26E-79EFB7631E9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50"/>
        <c:axId val="1159392784"/>
        <c:axId val="1114488240"/>
      </c:barChart>
      <c:catAx>
        <c:axId val="115939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es-PY"/>
          </a:p>
        </c:txPr>
        <c:crossAx val="1114488240"/>
        <c:crosses val="autoZero"/>
        <c:auto val="1"/>
        <c:lblAlgn val="ctr"/>
        <c:lblOffset val="100"/>
        <c:noMultiLvlLbl val="0"/>
      </c:catAx>
      <c:valAx>
        <c:axId val="1114488240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11593927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Y" sz="1400" b="0" i="0" u="none" strike="noStrike" baseline="0">
                <a:effectLst/>
              </a:rPr>
              <a:t>Distribución de la población ocupada por sexo. Periodo: 4to. trim. 2024</a:t>
            </a:r>
            <a:endParaRPr lang="es-PY"/>
          </a:p>
        </c:rich>
      </c:tx>
      <c:layout>
        <c:manualLayout>
          <c:xMode val="edge"/>
          <c:yMode val="edge"/>
          <c:x val="0.11333960979978798"/>
          <c:y val="0.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Y"/>
        </a:p>
      </c:txPr>
    </c:title>
    <c:autoTitleDeleted val="0"/>
    <c:plotArea>
      <c:layout>
        <c:manualLayout>
          <c:layoutTarget val="inner"/>
          <c:xMode val="edge"/>
          <c:yMode val="edge"/>
          <c:x val="0.25046142556372686"/>
          <c:y val="8.2223622047244094E-2"/>
          <c:w val="0.50460594724510022"/>
          <c:h val="0.8428936326897836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64-4DC8-B4F6-D595EE396A58}"/>
              </c:ext>
            </c:extLst>
          </c:dPt>
          <c:dPt>
            <c:idx val="1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64-4DC8-B4F6-D595EE396A5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Indicador2!$M$23:$N$23</c:f>
              <c:strCache>
                <c:ptCount val="2"/>
                <c:pt idx="0">
                  <c:v>Hombres</c:v>
                </c:pt>
                <c:pt idx="1">
                  <c:v>Mujeres</c:v>
                </c:pt>
              </c:strCache>
            </c:strRef>
          </c:cat>
          <c:val>
            <c:numRef>
              <c:f>Indicador2!$M$24:$N$24</c:f>
              <c:numCache>
                <c:formatCode>0.0%</c:formatCode>
                <c:ptCount val="2"/>
                <c:pt idx="0">
                  <c:v>0.56399999999999995</c:v>
                </c:pt>
                <c:pt idx="1">
                  <c:v>0.436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D-437F-80CA-1F1E96D121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63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507130358705163"/>
          <c:y val="0.90383785360163316"/>
          <c:w val="0.26653533250872374"/>
          <c:h val="7.53408652388894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Distribución de la población ocupada</a:t>
            </a:r>
            <a:r>
              <a:rPr lang="es-PY" baseline="0"/>
              <a:t> por </a:t>
            </a:r>
            <a:r>
              <a:rPr lang="es-PY"/>
              <a:t>grupos de edad. Periodo: 4to. trim.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Indicador2!$D$9:$D$10</c:f>
              <c:strCache>
                <c:ptCount val="2"/>
                <c:pt idx="0">
                  <c:v> Total </c:v>
                </c:pt>
                <c:pt idx="1">
                  <c:v>%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Indicador2!$B$11:$B$22</c15:sqref>
                  </c15:fullRef>
                </c:ext>
              </c:extLst>
              <c:f>Indicador2!$B$12:$B$22</c:f>
              <c:strCache>
                <c:ptCount val="11"/>
                <c:pt idx="0">
                  <c:v>15 a 19 años</c:v>
                </c:pt>
                <c:pt idx="1">
                  <c:v>20 a 24 años</c:v>
                </c:pt>
                <c:pt idx="2">
                  <c:v>25 a 29 años</c:v>
                </c:pt>
                <c:pt idx="3">
                  <c:v>30 a 34 años</c:v>
                </c:pt>
                <c:pt idx="4">
                  <c:v>35 a 39 años</c:v>
                </c:pt>
                <c:pt idx="5">
                  <c:v>40 a 44 años</c:v>
                </c:pt>
                <c:pt idx="6">
                  <c:v>45 a 49 años</c:v>
                </c:pt>
                <c:pt idx="7">
                  <c:v>50 a 54 años</c:v>
                </c:pt>
                <c:pt idx="8">
                  <c:v>55 a 59 años</c:v>
                </c:pt>
                <c:pt idx="9">
                  <c:v>60 a 64 años</c:v>
                </c:pt>
                <c:pt idx="10">
                  <c:v>65 años y más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Indicador2!$D$11:$D$22</c15:sqref>
                  </c15:fullRef>
                </c:ext>
              </c:extLst>
              <c:f>Indicador2!$D$12:$D$22</c:f>
              <c:numCache>
                <c:formatCode>#,##0.0</c:formatCode>
                <c:ptCount val="11"/>
                <c:pt idx="0">
                  <c:v>5.9743031159025808</c:v>
                </c:pt>
                <c:pt idx="1">
                  <c:v>11.521196011967945</c:v>
                </c:pt>
                <c:pt idx="2">
                  <c:v>12.619162181851159</c:v>
                </c:pt>
                <c:pt idx="3">
                  <c:v>13.314321865529221</c:v>
                </c:pt>
                <c:pt idx="4">
                  <c:v>11.652721994398147</c:v>
                </c:pt>
                <c:pt idx="5">
                  <c:v>10.271547611964376</c:v>
                </c:pt>
                <c:pt idx="6">
                  <c:v>8.4905701586447027</c:v>
                </c:pt>
                <c:pt idx="7">
                  <c:v>7.6760684726186312</c:v>
                </c:pt>
                <c:pt idx="8">
                  <c:v>6.7622734139816929</c:v>
                </c:pt>
                <c:pt idx="9">
                  <c:v>5.4205559597585919</c:v>
                </c:pt>
                <c:pt idx="10">
                  <c:v>6.2972792133832183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EC-44F3-B308-57199BAD2A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702409167"/>
        <c:axId val="525737935"/>
      </c:barChart>
      <c:catAx>
        <c:axId val="702409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525737935"/>
        <c:crosses val="autoZero"/>
        <c:auto val="1"/>
        <c:lblAlgn val="ctr"/>
        <c:lblOffset val="100"/>
        <c:noMultiLvlLbl val="0"/>
      </c:catAx>
      <c:valAx>
        <c:axId val="525737935"/>
        <c:scaling>
          <c:orientation val="minMax"/>
        </c:scaling>
        <c:delete val="1"/>
        <c:axPos val="l"/>
        <c:numFmt formatCode="#,##0.0" sourceLinked="1"/>
        <c:majorTickMark val="none"/>
        <c:minorTickMark val="none"/>
        <c:tickLblPos val="nextTo"/>
        <c:crossAx val="702409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s-PY"/>
              <a:t>Distribución de los ocupados por categorias de ocupación. Periodo: 4to. trim. 2024.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Indicador5!$D$9:$D$10</c:f>
              <c:strCache>
                <c:ptCount val="2"/>
                <c:pt idx="0">
                  <c:v>Total</c:v>
                </c:pt>
                <c:pt idx="1">
                  <c:v>% 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9E7-4663-8E14-4FED1813D0E7}"/>
              </c:ext>
            </c:extLst>
          </c:dPt>
          <c:dPt>
            <c:idx val="1"/>
            <c:bubble3D val="0"/>
            <c:spPr>
              <a:solidFill>
                <a:schemeClr val="accent1">
                  <a:shade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9E7-4663-8E14-4FED1813D0E7}"/>
              </c:ext>
            </c:extLst>
          </c:dPt>
          <c:dPt>
            <c:idx val="2"/>
            <c:bubble3D val="0"/>
            <c:spPr>
              <a:solidFill>
                <a:schemeClr val="accent1">
                  <a:shade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9E7-4663-8E14-4FED1813D0E7}"/>
              </c:ext>
            </c:extLst>
          </c:dPt>
          <c:dPt>
            <c:idx val="3"/>
            <c:bubble3D val="0"/>
            <c:spPr>
              <a:solidFill>
                <a:schemeClr val="accent1">
                  <a:tint val="9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9E7-4663-8E14-4FED1813D0E7}"/>
              </c:ext>
            </c:extLst>
          </c:dPt>
          <c:dPt>
            <c:idx val="4"/>
            <c:bubble3D val="0"/>
            <c:spPr>
              <a:solidFill>
                <a:schemeClr val="accent1">
                  <a:tint val="7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9E7-4663-8E14-4FED1813D0E7}"/>
              </c:ext>
            </c:extLst>
          </c:dPt>
          <c:dPt>
            <c:idx val="5"/>
            <c:bubble3D val="0"/>
            <c:spPr>
              <a:solidFill>
                <a:schemeClr val="accent1">
                  <a:tint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9E7-4663-8E14-4FED1813D0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bg1"/>
                    </a:solidFill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Y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Indicador5!$B$12:$B$17</c:f>
              <c:strCache>
                <c:ptCount val="6"/>
                <c:pt idx="0">
                  <c:v>Empleado obrero público</c:v>
                </c:pt>
                <c:pt idx="1">
                  <c:v>Empleado obrero privado</c:v>
                </c:pt>
                <c:pt idx="2">
                  <c:v>Empleador o patron</c:v>
                </c:pt>
                <c:pt idx="3">
                  <c:v>Trabajador por cuenta propia</c:v>
                </c:pt>
                <c:pt idx="4">
                  <c:v>Trabajador familiar no remunerado</c:v>
                </c:pt>
                <c:pt idx="5">
                  <c:v>Empleado Doméstico</c:v>
                </c:pt>
              </c:strCache>
            </c:strRef>
          </c:cat>
          <c:val>
            <c:numRef>
              <c:f>Indicador5!$D$12:$D$17</c:f>
              <c:numCache>
                <c:formatCode>#,##0.0</c:formatCode>
                <c:ptCount val="6"/>
                <c:pt idx="0">
                  <c:v>9.3151517425184078</c:v>
                </c:pt>
                <c:pt idx="1">
                  <c:v>40.873563585843122</c:v>
                </c:pt>
                <c:pt idx="2">
                  <c:v>5.7065659447601291</c:v>
                </c:pt>
                <c:pt idx="3">
                  <c:v>31.030272336363275</c:v>
                </c:pt>
                <c:pt idx="4">
                  <c:v>5.7140392821781703</c:v>
                </c:pt>
                <c:pt idx="5">
                  <c:v>7.3504684131357028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57-4DE5-B96C-5C647D3BA7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5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Arial Narrow" panose="020B0606020202030204" pitchFamily="34" charset="0"/>
        </a:defRPr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 sz="1600"/>
              <a:t>Distribución de la población ocupada</a:t>
            </a:r>
            <a:r>
              <a:rPr lang="es-PY" sz="1600" baseline="0"/>
              <a:t> por </a:t>
            </a:r>
            <a:r>
              <a:rPr lang="es-PY" sz="1600"/>
              <a:t>tamaño de empresa. Periodo: 4to. trim.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Indicador6!$L$9:$L$10</c:f>
              <c:strCache>
                <c:ptCount val="2"/>
                <c:pt idx="0">
                  <c:v> Total </c:v>
                </c:pt>
                <c:pt idx="1">
                  <c:v>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Indicador6!$J$12:$J$18</c:f>
              <c:strCache>
                <c:ptCount val="7"/>
                <c:pt idx="0">
                  <c:v>Solo</c:v>
                </c:pt>
                <c:pt idx="1">
                  <c:v>Micro</c:v>
                </c:pt>
                <c:pt idx="2">
                  <c:v>Pequeña</c:v>
                </c:pt>
                <c:pt idx="3">
                  <c:v>Mediana</c:v>
                </c:pt>
                <c:pt idx="4">
                  <c:v>Grande</c:v>
                </c:pt>
                <c:pt idx="5">
                  <c:v>Empleado doméstico</c:v>
                </c:pt>
                <c:pt idx="6">
                  <c:v>No sabe</c:v>
                </c:pt>
              </c:strCache>
            </c:strRef>
          </c:cat>
          <c:val>
            <c:numRef>
              <c:f>Indicador6!$L$12:$L$18</c:f>
              <c:numCache>
                <c:formatCode>0.0</c:formatCode>
                <c:ptCount val="7"/>
                <c:pt idx="0">
                  <c:v>22.973681470338125</c:v>
                </c:pt>
                <c:pt idx="1">
                  <c:v>40.182712820274539</c:v>
                </c:pt>
                <c:pt idx="2">
                  <c:v>9.0513449872469955</c:v>
                </c:pt>
                <c:pt idx="3">
                  <c:v>3.1884399505645331</c:v>
                </c:pt>
                <c:pt idx="4">
                  <c:v>10.732064199462419</c:v>
                </c:pt>
                <c:pt idx="5">
                  <c:v>7.3504684131357028</c:v>
                </c:pt>
                <c:pt idx="6">
                  <c:v>6.5113494637765719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226-4071-AC9B-D792D6F11E5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13981263"/>
        <c:axId val="730994575"/>
      </c:barChart>
      <c:catAx>
        <c:axId val="5139812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730994575"/>
        <c:crosses val="autoZero"/>
        <c:auto val="1"/>
        <c:lblAlgn val="ctr"/>
        <c:lblOffset val="100"/>
        <c:noMultiLvlLbl val="0"/>
      </c:catAx>
      <c:valAx>
        <c:axId val="730994575"/>
        <c:scaling>
          <c:orientation val="minMax"/>
        </c:scaling>
        <c:delete val="1"/>
        <c:axPos val="l"/>
        <c:numFmt formatCode="0.0" sourceLinked="1"/>
        <c:majorTickMark val="none"/>
        <c:minorTickMark val="none"/>
        <c:tickLblPos val="nextTo"/>
        <c:crossAx val="5139812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Distribución de la población ocupada ocupación principal. Periodo: 4to. trim.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0"/>
          <c:tx>
            <c:strRef>
              <c:f>Indicador7!$F$9:$F$10</c:f>
              <c:strCache>
                <c:ptCount val="2"/>
                <c:pt idx="0">
                  <c:v> Hombres </c:v>
                </c:pt>
                <c:pt idx="1">
                  <c:v>%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Indicador7!$B$11:$B$22</c15:sqref>
                  </c15:fullRef>
                </c:ext>
              </c:extLst>
              <c:f>Indicador7!$B$12:$B$21</c:f>
              <c:strCache>
                <c:ptCount val="10"/>
                <c:pt idx="0">
                  <c:v>Miembros Poder Ejecutivo,Legisl.,Judicial y Personal Direct.</c:v>
                </c:pt>
                <c:pt idx="1">
                  <c:v>Profesionales Científicos e Intelectuales</c:v>
                </c:pt>
                <c:pt idx="2">
                  <c:v>Técnicos y Profesionales de Nivel Medio</c:v>
                </c:pt>
                <c:pt idx="3">
                  <c:v>Empleados de Oficina</c:v>
                </c:pt>
                <c:pt idx="4">
                  <c:v>Trabaj. de Servicios y Vended. de Comercios y Mercados</c:v>
                </c:pt>
                <c:pt idx="5">
                  <c:v>Agricultores y Trabaj. Agropecuarios y Pesqueros</c:v>
                </c:pt>
                <c:pt idx="6">
                  <c:v>Oficiales, Operarios y Artesanos</c:v>
                </c:pt>
                <c:pt idx="7">
                  <c:v>Operadores de instalaciones y máquinas y montadores</c:v>
                </c:pt>
                <c:pt idx="8">
                  <c:v>Trabajadores no calificados</c:v>
                </c:pt>
                <c:pt idx="9">
                  <c:v>Fuerzas Armadas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Indicador7!$F$11:$F$22</c15:sqref>
                  </c15:fullRef>
                </c:ext>
              </c:extLst>
              <c:f>Indicador7!$F$12:$F$21</c:f>
              <c:numCache>
                <c:formatCode>###0.0</c:formatCode>
                <c:ptCount val="10"/>
                <c:pt idx="0">
                  <c:v>4.6263071372020983</c:v>
                </c:pt>
                <c:pt idx="1">
                  <c:v>5.330228030698283</c:v>
                </c:pt>
                <c:pt idx="2">
                  <c:v>6.8012817636459246</c:v>
                </c:pt>
                <c:pt idx="3">
                  <c:v>4.0703578329107275</c:v>
                </c:pt>
                <c:pt idx="4">
                  <c:v>13.81828118073591</c:v>
                </c:pt>
                <c:pt idx="5">
                  <c:v>15.67092938147441</c:v>
                </c:pt>
                <c:pt idx="6">
                  <c:v>21.098209896103764</c:v>
                </c:pt>
                <c:pt idx="7">
                  <c:v>8.6305829272577643</c:v>
                </c:pt>
                <c:pt idx="8">
                  <c:v>19.411071040615489</c:v>
                </c:pt>
                <c:pt idx="9">
                  <c:v>0.54275080935573539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89-456B-8C9B-124B103203E8}"/>
            </c:ext>
          </c:extLst>
        </c:ser>
        <c:ser>
          <c:idx val="3"/>
          <c:order val="1"/>
          <c:tx>
            <c:strRef>
              <c:f>Indicador7!$H$9:$H$10</c:f>
              <c:strCache>
                <c:ptCount val="2"/>
                <c:pt idx="0">
                  <c:v> Mujeres </c:v>
                </c:pt>
                <c:pt idx="1">
                  <c:v>%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Indicador7!$B$11:$B$22</c15:sqref>
                  </c15:fullRef>
                </c:ext>
              </c:extLst>
              <c:f>Indicador7!$B$12:$B$21</c:f>
              <c:strCache>
                <c:ptCount val="10"/>
                <c:pt idx="0">
                  <c:v>Miembros Poder Ejecutivo,Legisl.,Judicial y Personal Direct.</c:v>
                </c:pt>
                <c:pt idx="1">
                  <c:v>Profesionales Científicos e Intelectuales</c:v>
                </c:pt>
                <c:pt idx="2">
                  <c:v>Técnicos y Profesionales de Nivel Medio</c:v>
                </c:pt>
                <c:pt idx="3">
                  <c:v>Empleados de Oficina</c:v>
                </c:pt>
                <c:pt idx="4">
                  <c:v>Trabaj. de Servicios y Vended. de Comercios y Mercados</c:v>
                </c:pt>
                <c:pt idx="5">
                  <c:v>Agricultores y Trabaj. Agropecuarios y Pesqueros</c:v>
                </c:pt>
                <c:pt idx="6">
                  <c:v>Oficiales, Operarios y Artesanos</c:v>
                </c:pt>
                <c:pt idx="7">
                  <c:v>Operadores de instalaciones y máquinas y montadores</c:v>
                </c:pt>
                <c:pt idx="8">
                  <c:v>Trabajadores no calificados</c:v>
                </c:pt>
                <c:pt idx="9">
                  <c:v>Fuerzas Armadas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Indicador7!$H$11:$H$22</c15:sqref>
                  </c15:fullRef>
                </c:ext>
              </c:extLst>
              <c:f>Indicador7!$H$12:$H$21</c:f>
              <c:numCache>
                <c:formatCode>###0.0</c:formatCode>
                <c:ptCount val="10"/>
                <c:pt idx="0">
                  <c:v>4.5373467751630292</c:v>
                </c:pt>
                <c:pt idx="1">
                  <c:v>10.285780574322743</c:v>
                </c:pt>
                <c:pt idx="2">
                  <c:v>9.1666815325140316</c:v>
                </c:pt>
                <c:pt idx="3">
                  <c:v>7.347366920435916</c:v>
                </c:pt>
                <c:pt idx="4">
                  <c:v>31.435833732468705</c:v>
                </c:pt>
                <c:pt idx="5">
                  <c:v>9.5396203778534101</c:v>
                </c:pt>
                <c:pt idx="6">
                  <c:v>5.1838000163196538</c:v>
                </c:pt>
                <c:pt idx="7">
                  <c:v>0.93460471481962049</c:v>
                </c:pt>
                <c:pt idx="8">
                  <c:v>21.568965356102748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189-456B-8C9B-124B103203E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23307696"/>
        <c:axId val="1515299744"/>
      </c:barChart>
      <c:catAx>
        <c:axId val="102330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515299744"/>
        <c:crosses val="autoZero"/>
        <c:auto val="1"/>
        <c:lblAlgn val="ctr"/>
        <c:lblOffset val="100"/>
        <c:noMultiLvlLbl val="0"/>
      </c:catAx>
      <c:valAx>
        <c:axId val="1515299744"/>
        <c:scaling>
          <c:orientation val="minMax"/>
        </c:scaling>
        <c:delete val="0"/>
        <c:axPos val="b"/>
        <c:numFmt formatCode="#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02330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Distribución de la población ocupada por sexo, según actividad económica. Periodo: 4to. trim.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Indicador8!$F$9:$F$10</c:f>
              <c:strCache>
                <c:ptCount val="2"/>
                <c:pt idx="0">
                  <c:v> Hombres </c:v>
                </c:pt>
                <c:pt idx="1">
                  <c:v>%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Indicador8!$B$12:$B$19</c:f>
              <c:strCache>
                <c:ptCount val="8"/>
                <c:pt idx="0">
                  <c:v>Agricultura, Ganadería, Caza y Pesca</c:v>
                </c:pt>
                <c:pt idx="1">
                  <c:v>Industrias Manufactureras</c:v>
                </c:pt>
                <c:pt idx="2">
                  <c:v>Electricidad, Gas y Agua</c:v>
                </c:pt>
                <c:pt idx="3">
                  <c:v>Construcción</c:v>
                </c:pt>
                <c:pt idx="4">
                  <c:v>Comercio, Restaurantes y Hoteles</c:v>
                </c:pt>
                <c:pt idx="5">
                  <c:v>Transporte, Almacenamiento y Comunicaciones</c:v>
                </c:pt>
                <c:pt idx="6">
                  <c:v>Finanzas, Seguros, Inmuebles</c:v>
                </c:pt>
                <c:pt idx="7">
                  <c:v>Servicios Comunales, Sociales y Personales</c:v>
                </c:pt>
              </c:strCache>
            </c:strRef>
          </c:cat>
          <c:val>
            <c:numRef>
              <c:f>Indicador8!$F$12:$F$19</c:f>
              <c:numCache>
                <c:formatCode>###0.0</c:formatCode>
                <c:ptCount val="8"/>
                <c:pt idx="0">
                  <c:v>19.312414720475189</c:v>
                </c:pt>
                <c:pt idx="1">
                  <c:v>11.395670904369096</c:v>
                </c:pt>
                <c:pt idx="2">
                  <c:v>0.61060850874527495</c:v>
                </c:pt>
                <c:pt idx="3">
                  <c:v>13.254394016540438</c:v>
                </c:pt>
                <c:pt idx="4">
                  <c:v>26.934653530830911</c:v>
                </c:pt>
                <c:pt idx="5">
                  <c:v>5.8124284213679163</c:v>
                </c:pt>
                <c:pt idx="6">
                  <c:v>6.2202030072466199</c:v>
                </c:pt>
                <c:pt idx="7">
                  <c:v>16.442020161844074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23-41C1-B6B8-23ABD43AD554}"/>
            </c:ext>
          </c:extLst>
        </c:ser>
        <c:ser>
          <c:idx val="3"/>
          <c:order val="3"/>
          <c:tx>
            <c:strRef>
              <c:f>Indicador8!$H$9:$H$10</c:f>
              <c:strCache>
                <c:ptCount val="2"/>
                <c:pt idx="0">
                  <c:v> Mujeres </c:v>
                </c:pt>
                <c:pt idx="1">
                  <c:v>%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Indicador8!$B$12:$B$19</c:f>
              <c:strCache>
                <c:ptCount val="8"/>
                <c:pt idx="0">
                  <c:v>Agricultura, Ganadería, Caza y Pesca</c:v>
                </c:pt>
                <c:pt idx="1">
                  <c:v>Industrias Manufactureras</c:v>
                </c:pt>
                <c:pt idx="2">
                  <c:v>Electricidad, Gas y Agua</c:v>
                </c:pt>
                <c:pt idx="3">
                  <c:v>Construcción</c:v>
                </c:pt>
                <c:pt idx="4">
                  <c:v>Comercio, Restaurantes y Hoteles</c:v>
                </c:pt>
                <c:pt idx="5">
                  <c:v>Transporte, Almacenamiento y Comunicaciones</c:v>
                </c:pt>
                <c:pt idx="6">
                  <c:v>Finanzas, Seguros, Inmuebles</c:v>
                </c:pt>
                <c:pt idx="7">
                  <c:v>Servicios Comunales, Sociales y Personales</c:v>
                </c:pt>
              </c:strCache>
            </c:strRef>
          </c:cat>
          <c:val>
            <c:numRef>
              <c:f>Indicador8!$H$12:$H$19</c:f>
              <c:numCache>
                <c:formatCode>###0.0</c:formatCode>
                <c:ptCount val="8"/>
                <c:pt idx="0">
                  <c:v>10.245995222466222</c:v>
                </c:pt>
                <c:pt idx="1">
                  <c:v>7.9536433839642831</c:v>
                </c:pt>
                <c:pt idx="2">
                  <c:v>0.2888169205413455</c:v>
                </c:pt>
                <c:pt idx="3">
                  <c:v>0.39788934449250352</c:v>
                </c:pt>
                <c:pt idx="4">
                  <c:v>34.482739492257956</c:v>
                </c:pt>
                <c:pt idx="5">
                  <c:v>1.80639123081682</c:v>
                </c:pt>
                <c:pt idx="6">
                  <c:v>6.8538649523475339</c:v>
                </c:pt>
                <c:pt idx="7">
                  <c:v>37.970659453113235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23-41C1-B6B8-23ABD43AD5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414944048"/>
        <c:axId val="1509593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Indicador8!$E$9:$E$10</c15:sqref>
                        </c15:formulaRef>
                      </c:ext>
                    </c:extLst>
                    <c:strCache>
                      <c:ptCount val="2"/>
                      <c:pt idx="0">
                        <c:v> Hombres </c:v>
                      </c:pt>
                      <c:pt idx="1">
                        <c:v> Recuento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Y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Indicador8!$B$12:$B$19</c15:sqref>
                        </c15:formulaRef>
                      </c:ext>
                    </c:extLst>
                    <c:strCache>
                      <c:ptCount val="8"/>
                      <c:pt idx="0">
                        <c:v>Agricultura, Ganadería, Caza y Pesca</c:v>
                      </c:pt>
                      <c:pt idx="1">
                        <c:v>Industrias Manufactureras</c:v>
                      </c:pt>
                      <c:pt idx="2">
                        <c:v>Electricidad, Gas y Agua</c:v>
                      </c:pt>
                      <c:pt idx="3">
                        <c:v>Construcción</c:v>
                      </c:pt>
                      <c:pt idx="4">
                        <c:v>Comercio, Restaurantes y Hoteles</c:v>
                      </c:pt>
                      <c:pt idx="5">
                        <c:v>Transporte, Almacenamiento y Comunicaciones</c:v>
                      </c:pt>
                      <c:pt idx="6">
                        <c:v>Finanzas, Seguros, Inmuebles</c:v>
                      </c:pt>
                      <c:pt idx="7">
                        <c:v>Servicios Comunales, Sociales y Personales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Indicador8!$E$12:$E$19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326669.66317847872</c:v>
                      </c:pt>
                      <c:pt idx="1">
                        <c:v>192757.87258629492</c:v>
                      </c:pt>
                      <c:pt idx="2">
                        <c:v>10328.448242893999</c:v>
                      </c:pt>
                      <c:pt idx="3">
                        <c:v>224198.19021531308</c:v>
                      </c:pt>
                      <c:pt idx="4">
                        <c:v>455599.89903370617</c:v>
                      </c:pt>
                      <c:pt idx="5">
                        <c:v>98317.277364813912</c:v>
                      </c:pt>
                      <c:pt idx="6">
                        <c:v>105214.78803604605</c:v>
                      </c:pt>
                      <c:pt idx="7">
                        <c:v>278116.91422248009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023-41C1-B6B8-23ABD43AD55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Indicador8!$G$9:$G$10</c15:sqref>
                        </c15:formulaRef>
                      </c:ext>
                    </c:extLst>
                    <c:strCache>
                      <c:ptCount val="2"/>
                      <c:pt idx="0">
                        <c:v> Mujeres </c:v>
                      </c:pt>
                      <c:pt idx="1">
                        <c:v> Recuento </c:v>
                      </c:pt>
                    </c:strCache>
                  </c:strRef>
                </c:tx>
                <c:spPr>
                  <a:solidFill>
                    <a:schemeClr val="accent5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es-PY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Indicador8!$B$12:$B$19</c15:sqref>
                        </c15:formulaRef>
                      </c:ext>
                    </c:extLst>
                    <c:strCache>
                      <c:ptCount val="8"/>
                      <c:pt idx="0">
                        <c:v>Agricultura, Ganadería, Caza y Pesca</c:v>
                      </c:pt>
                      <c:pt idx="1">
                        <c:v>Industrias Manufactureras</c:v>
                      </c:pt>
                      <c:pt idx="2">
                        <c:v>Electricidad, Gas y Agua</c:v>
                      </c:pt>
                      <c:pt idx="3">
                        <c:v>Construcción</c:v>
                      </c:pt>
                      <c:pt idx="4">
                        <c:v>Comercio, Restaurantes y Hoteles</c:v>
                      </c:pt>
                      <c:pt idx="5">
                        <c:v>Transporte, Almacenamiento y Comunicaciones</c:v>
                      </c:pt>
                      <c:pt idx="6">
                        <c:v>Finanzas, Seguros, Inmuebles</c:v>
                      </c:pt>
                      <c:pt idx="7">
                        <c:v>Servicios Comunales, Sociales y Personales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Indicador8!$G$12:$G$19</c15:sqref>
                        </c15:formulaRef>
                      </c:ext>
                    </c:extLst>
                    <c:numCache>
                      <c:formatCode>#,##0</c:formatCode>
                      <c:ptCount val="8"/>
                      <c:pt idx="0">
                        <c:v>133715.26751476905</c:v>
                      </c:pt>
                      <c:pt idx="1">
                        <c:v>103798.950683862</c:v>
                      </c:pt>
                      <c:pt idx="2">
                        <c:v>3769.202596181</c:v>
                      </c:pt>
                      <c:pt idx="3">
                        <c:v>5192.6512734880007</c:v>
                      </c:pt>
                      <c:pt idx="4">
                        <c:v>450016.67829584668</c:v>
                      </c:pt>
                      <c:pt idx="5">
                        <c:v>23574.292337690997</c:v>
                      </c:pt>
                      <c:pt idx="6">
                        <c:v>89446.302259026023</c:v>
                      </c:pt>
                      <c:pt idx="7">
                        <c:v>495535.74603981996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023-41C1-B6B8-23ABD43AD554}"/>
                  </c:ext>
                </c:extLst>
              </c15:ser>
            </c15:filteredBarSeries>
          </c:ext>
        </c:extLst>
      </c:barChart>
      <c:catAx>
        <c:axId val="1414944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509593504"/>
        <c:crosses val="autoZero"/>
        <c:auto val="1"/>
        <c:lblAlgn val="ctr"/>
        <c:lblOffset val="100"/>
        <c:noMultiLvlLbl val="0"/>
      </c:catAx>
      <c:valAx>
        <c:axId val="1509593504"/>
        <c:scaling>
          <c:orientation val="minMax"/>
        </c:scaling>
        <c:delete val="0"/>
        <c:axPos val="b"/>
        <c:numFmt formatCode="#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Y"/>
          </a:p>
        </c:txPr>
        <c:crossAx val="1414944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Y"/>
              <a:t>Población de 15 años y mas de edad ocupada por</a:t>
            </a:r>
            <a:r>
              <a:rPr lang="es-PY" baseline="0"/>
              <a:t> </a:t>
            </a:r>
            <a:r>
              <a:rPr lang="es-PY"/>
              <a:t>tipo de ocupación. Periodo: 4to. trim. 2024.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Indicador9!$D$9:$D$10</c:f>
              <c:strCache>
                <c:ptCount val="2"/>
                <c:pt idx="0">
                  <c:v>Total</c:v>
                </c:pt>
                <c:pt idx="1">
                  <c:v>%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9C6-4516-99AF-D79620174B04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9C6-4516-99AF-D79620174B04}"/>
              </c:ext>
            </c:extLst>
          </c:dPt>
          <c:dPt>
            <c:idx val="2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99C6-4516-99AF-D79620174B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Indicador9!$B$11:$B$14</c15:sqref>
                  </c15:fullRef>
                </c:ext>
              </c:extLst>
              <c:f>Indicador9!$B$12:$B$14</c:f>
              <c:strCache>
                <c:ptCount val="3"/>
                <c:pt idx="0">
                  <c:v>Ocupados informales no agropecuarios</c:v>
                </c:pt>
                <c:pt idx="1">
                  <c:v>Ocupados formales no agropecuarios</c:v>
                </c:pt>
                <c:pt idx="2">
                  <c:v>No Disponible (*)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Indicador9!$D$11:$D$14</c15:sqref>
                  </c15:fullRef>
                </c:ext>
              </c:extLst>
              <c:f>Indicador9!$D$12:$D$14</c:f>
              <c:numCache>
                <c:formatCode>###0.0</c:formatCode>
                <c:ptCount val="3"/>
                <c:pt idx="0">
                  <c:v>62.012682362213752</c:v>
                </c:pt>
                <c:pt idx="1">
                  <c:v>37.885746214882623</c:v>
                </c:pt>
                <c:pt idx="2">
                  <c:v>0.10157142290353248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  <c:ext xmlns:c16="http://schemas.microsoft.com/office/drawing/2014/chart" uri="{C3380CC4-5D6E-409C-BE32-E72D297353CC}">
              <c16:uniqueId val="{00000000-45D9-46BC-8831-7361641B830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Y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Y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0</xdr:row>
      <xdr:rowOff>180975</xdr:rowOff>
    </xdr:from>
    <xdr:to>
      <xdr:col>2</xdr:col>
      <xdr:colOff>657225</xdr:colOff>
      <xdr:row>3</xdr:row>
      <xdr:rowOff>142875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141085A-0272-48EC-852B-7DAECDAF34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180975"/>
          <a:ext cx="120967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142875</xdr:colOff>
      <xdr:row>0</xdr:row>
      <xdr:rowOff>180975</xdr:rowOff>
    </xdr:from>
    <xdr:to>
      <xdr:col>19</xdr:col>
      <xdr:colOff>247650</xdr:colOff>
      <xdr:row>4</xdr:row>
      <xdr:rowOff>38100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BD63A0-0440-427F-B4FC-F189602FAF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34875" y="180975"/>
          <a:ext cx="2390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</xdr:row>
      <xdr:rowOff>78581</xdr:rowOff>
    </xdr:from>
    <xdr:to>
      <xdr:col>1</xdr:col>
      <xdr:colOff>1535906</xdr:colOff>
      <xdr:row>4</xdr:row>
      <xdr:rowOff>40481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7C3ABBC-F3EB-4ACF-AF4B-E17AA4A947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1" y="269081"/>
          <a:ext cx="140255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645319</xdr:colOff>
      <xdr:row>1</xdr:row>
      <xdr:rowOff>38099</xdr:rowOff>
    </xdr:from>
    <xdr:to>
      <xdr:col>16</xdr:col>
      <xdr:colOff>745332</xdr:colOff>
      <xdr:row>4</xdr:row>
      <xdr:rowOff>116680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7B160C-7804-4F61-B74B-BAA59BEC29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5169" y="228599"/>
          <a:ext cx="2386013" cy="650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279795</xdr:colOff>
      <xdr:row>7</xdr:row>
      <xdr:rowOff>15477</xdr:rowOff>
    </xdr:from>
    <xdr:to>
      <xdr:col>17</xdr:col>
      <xdr:colOff>452437</xdr:colOff>
      <xdr:row>24</xdr:row>
      <xdr:rowOff>95249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16B1C714-4B0F-477D-A1FE-F881752409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171451</xdr:colOff>
      <xdr:row>1</xdr:row>
      <xdr:rowOff>173831</xdr:rowOff>
    </xdr:from>
    <xdr:to>
      <xdr:col>1</xdr:col>
      <xdr:colOff>1295400</xdr:colOff>
      <xdr:row>3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A65E0F3-A829-48B0-B739-CBED107EBF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1" y="364331"/>
          <a:ext cx="1123949" cy="388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645319</xdr:colOff>
      <xdr:row>1</xdr:row>
      <xdr:rowOff>38099</xdr:rowOff>
    </xdr:from>
    <xdr:to>
      <xdr:col>16</xdr:col>
      <xdr:colOff>745332</xdr:colOff>
      <xdr:row>4</xdr:row>
      <xdr:rowOff>154780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F39C16C-DDDA-4588-BE6E-35858D820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6019" y="228599"/>
          <a:ext cx="2386013" cy="6881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171451</xdr:colOff>
      <xdr:row>1</xdr:row>
      <xdr:rowOff>173831</xdr:rowOff>
    </xdr:from>
    <xdr:to>
      <xdr:col>1</xdr:col>
      <xdr:colOff>1295400</xdr:colOff>
      <xdr:row>3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4BFC16E-00AF-41C2-8241-66CBDF7780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1" y="364331"/>
          <a:ext cx="1123949" cy="3881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645319</xdr:colOff>
      <xdr:row>1</xdr:row>
      <xdr:rowOff>38099</xdr:rowOff>
    </xdr:from>
    <xdr:to>
      <xdr:col>16</xdr:col>
      <xdr:colOff>745332</xdr:colOff>
      <xdr:row>4</xdr:row>
      <xdr:rowOff>135730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BAD5C8-627D-498E-AA2D-B52693CB24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94494" y="228599"/>
          <a:ext cx="2386013" cy="7262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616744</xdr:colOff>
      <xdr:row>1</xdr:row>
      <xdr:rowOff>114300</xdr:rowOff>
    </xdr:from>
    <xdr:to>
      <xdr:col>16</xdr:col>
      <xdr:colOff>716757</xdr:colOff>
      <xdr:row>5</xdr:row>
      <xdr:rowOff>97631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541AAFF-7A5A-478A-8D3F-B58027CD17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2744" y="304800"/>
          <a:ext cx="2386013" cy="745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495299</xdr:colOff>
      <xdr:row>15</xdr:row>
      <xdr:rowOff>57150</xdr:rowOff>
    </xdr:from>
    <xdr:to>
      <xdr:col>8</xdr:col>
      <xdr:colOff>723900</xdr:colOff>
      <xdr:row>17</xdr:row>
      <xdr:rowOff>114300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C901BD0-F666-4C48-94B7-CCD4E51670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183" t="69591" r="21859" b="23423"/>
        <a:stretch/>
      </xdr:blipFill>
      <xdr:spPr>
        <a:xfrm>
          <a:off x="4762499" y="2533650"/>
          <a:ext cx="990601" cy="438150"/>
        </a:xfrm>
        <a:prstGeom prst="rect">
          <a:avLst/>
        </a:prstGeom>
      </xdr:spPr>
    </xdr:pic>
    <xdr:clientData/>
  </xdr:twoCellAnchor>
  <xdr:twoCellAnchor>
    <xdr:from>
      <xdr:col>7</xdr:col>
      <xdr:colOff>104775</xdr:colOff>
      <xdr:row>5</xdr:row>
      <xdr:rowOff>180975</xdr:rowOff>
    </xdr:from>
    <xdr:to>
      <xdr:col>9</xdr:col>
      <xdr:colOff>342899</xdr:colOff>
      <xdr:row>8</xdr:row>
      <xdr:rowOff>123825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E2CD7EB3-8A5C-4AE4-8607-9C72B2AF3B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1975" y="942975"/>
          <a:ext cx="1457324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321945</xdr:colOff>
      <xdr:row>8</xdr:row>
      <xdr:rowOff>135255</xdr:rowOff>
    </xdr:from>
    <xdr:to>
      <xdr:col>9</xdr:col>
      <xdr:colOff>245745</xdr:colOff>
      <xdr:row>11</xdr:row>
      <xdr:rowOff>111906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707BAA09-AA8C-442C-AB2A-79D74C678D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79545" y="1468755"/>
          <a:ext cx="2209800" cy="5481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101201</xdr:colOff>
      <xdr:row>19</xdr:row>
      <xdr:rowOff>39287</xdr:rowOff>
    </xdr:from>
    <xdr:to>
      <xdr:col>12</xdr:col>
      <xdr:colOff>1000124</xdr:colOff>
      <xdr:row>44</xdr:row>
      <xdr:rowOff>47624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CC42BF6-4A61-4A0F-A511-1A0AF334EF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257175</xdr:colOff>
      <xdr:row>1</xdr:row>
      <xdr:rowOff>2381</xdr:rowOff>
    </xdr:from>
    <xdr:to>
      <xdr:col>1</xdr:col>
      <xdr:colOff>1512094</xdr:colOff>
      <xdr:row>3</xdr:row>
      <xdr:rowOff>154781</xdr:rowOff>
    </xdr:to>
    <xdr:pic>
      <xdr:nvPicPr>
        <xdr:cNvPr id="11" name="Imagem 1">
          <a:extLst>
            <a:ext uri="{FF2B5EF4-FFF2-40B4-BE49-F238E27FC236}">
              <a16:creationId xmlns:a16="http://schemas.microsoft.com/office/drawing/2014/main" id="{CD3D56EB-3D67-451D-AF54-5E83CCC200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192881"/>
          <a:ext cx="1254919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1607344</xdr:colOff>
      <xdr:row>1</xdr:row>
      <xdr:rowOff>50006</xdr:rowOff>
    </xdr:from>
    <xdr:to>
      <xdr:col>17</xdr:col>
      <xdr:colOff>21432</xdr:colOff>
      <xdr:row>4</xdr:row>
      <xdr:rowOff>59531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89890D-91C0-49C0-B3FF-FFC759879A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11688" y="240506"/>
          <a:ext cx="2390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50006</xdr:rowOff>
    </xdr:from>
    <xdr:to>
      <xdr:col>2</xdr:col>
      <xdr:colOff>571500</xdr:colOff>
      <xdr:row>4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B0C2313-7A3D-4F55-BB78-39B1CA316C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40506"/>
          <a:ext cx="127635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1607344</xdr:colOff>
      <xdr:row>1</xdr:row>
      <xdr:rowOff>50006</xdr:rowOff>
    </xdr:from>
    <xdr:to>
      <xdr:col>17</xdr:col>
      <xdr:colOff>97632</xdr:colOff>
      <xdr:row>4</xdr:row>
      <xdr:rowOff>21431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16F37C6-941B-4FDE-BCA4-A2F4DB15DB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285494" y="240506"/>
          <a:ext cx="2386013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154782</xdr:colOff>
      <xdr:row>7</xdr:row>
      <xdr:rowOff>-1</xdr:rowOff>
    </xdr:from>
    <xdr:to>
      <xdr:col>18</xdr:col>
      <xdr:colOff>11906</xdr:colOff>
      <xdr:row>26</xdr:row>
      <xdr:rowOff>59531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96B4634-D503-4E89-A0A2-56260A6DEC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18</xdr:col>
      <xdr:colOff>351232</xdr:colOff>
      <xdr:row>6</xdr:row>
      <xdr:rowOff>51195</xdr:rowOff>
    </xdr:from>
    <xdr:to>
      <xdr:col>26</xdr:col>
      <xdr:colOff>738186</xdr:colOff>
      <xdr:row>26</xdr:row>
      <xdr:rowOff>142874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5022822-757D-4938-A3A0-46123AD8EA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50006</xdr:rowOff>
    </xdr:from>
    <xdr:to>
      <xdr:col>2</xdr:col>
      <xdr:colOff>571500</xdr:colOff>
      <xdr:row>4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D5568A-AF06-48C7-8694-F5BEFBEF73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40506"/>
          <a:ext cx="1733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1607344</xdr:colOff>
      <xdr:row>1</xdr:row>
      <xdr:rowOff>50006</xdr:rowOff>
    </xdr:from>
    <xdr:to>
      <xdr:col>17</xdr:col>
      <xdr:colOff>97632</xdr:colOff>
      <xdr:row>4</xdr:row>
      <xdr:rowOff>59531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78B879C-021B-4BF2-9C3E-956CE38F3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08569" y="240506"/>
          <a:ext cx="2386013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50006</xdr:rowOff>
    </xdr:from>
    <xdr:to>
      <xdr:col>2</xdr:col>
      <xdr:colOff>571500</xdr:colOff>
      <xdr:row>4</xdr:row>
      <xdr:rowOff>11906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01935BA-2C28-4BC0-89F8-BDB25477AD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240506"/>
          <a:ext cx="14668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1607344</xdr:colOff>
      <xdr:row>1</xdr:row>
      <xdr:rowOff>50006</xdr:rowOff>
    </xdr:from>
    <xdr:to>
      <xdr:col>17</xdr:col>
      <xdr:colOff>97632</xdr:colOff>
      <xdr:row>4</xdr:row>
      <xdr:rowOff>97631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78E7B84-A8EF-42C5-8BAF-F9F9865826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08619" y="240506"/>
          <a:ext cx="2386013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95251</xdr:colOff>
      <xdr:row>1</xdr:row>
      <xdr:rowOff>78581</xdr:rowOff>
    </xdr:from>
    <xdr:to>
      <xdr:col>1</xdr:col>
      <xdr:colOff>1428751</xdr:colOff>
      <xdr:row>4</xdr:row>
      <xdr:rowOff>40481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AAF0FF7-187B-4C00-BC8E-7F00A386C1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1" y="269081"/>
          <a:ext cx="13335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616744</xdr:colOff>
      <xdr:row>1</xdr:row>
      <xdr:rowOff>50006</xdr:rowOff>
    </xdr:from>
    <xdr:to>
      <xdr:col>16</xdr:col>
      <xdr:colOff>716757</xdr:colOff>
      <xdr:row>4</xdr:row>
      <xdr:rowOff>135731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8EC2A4B-2A2A-4E99-879D-76AB45B563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9119" y="240506"/>
          <a:ext cx="238601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285749</xdr:colOff>
      <xdr:row>7</xdr:row>
      <xdr:rowOff>4762</xdr:rowOff>
    </xdr:from>
    <xdr:to>
      <xdr:col>16</xdr:col>
      <xdr:colOff>428624</xdr:colOff>
      <xdr:row>26</xdr:row>
      <xdr:rowOff>95250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4A9F614-4C1B-473B-9A32-18FB9A607D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78581</xdr:rowOff>
    </xdr:from>
    <xdr:to>
      <xdr:col>2</xdr:col>
      <xdr:colOff>628649</xdr:colOff>
      <xdr:row>4</xdr:row>
      <xdr:rowOff>40481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427F559-9AD7-452B-B68E-97C408B652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269081"/>
          <a:ext cx="125729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616744</xdr:colOff>
      <xdr:row>1</xdr:row>
      <xdr:rowOff>50006</xdr:rowOff>
    </xdr:from>
    <xdr:to>
      <xdr:col>18</xdr:col>
      <xdr:colOff>514350</xdr:colOff>
      <xdr:row>4</xdr:row>
      <xdr:rowOff>173831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DB52AC-761E-44DF-A45A-D91C0D236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99119" y="240506"/>
          <a:ext cx="2386013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517921</xdr:colOff>
      <xdr:row>20</xdr:row>
      <xdr:rowOff>122634</xdr:rowOff>
    </xdr:from>
    <xdr:to>
      <xdr:col>17</xdr:col>
      <xdr:colOff>678655</xdr:colOff>
      <xdr:row>43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FBA9EAF-BB78-4B07-B1A1-4C182D6587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</xdr:row>
      <xdr:rowOff>78581</xdr:rowOff>
    </xdr:from>
    <xdr:to>
      <xdr:col>1</xdr:col>
      <xdr:colOff>1777227</xdr:colOff>
      <xdr:row>4</xdr:row>
      <xdr:rowOff>40481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8565D00-E96D-4EF6-B02E-27C83EFC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997" y="264435"/>
          <a:ext cx="1643876" cy="5659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692944</xdr:colOff>
      <xdr:row>1</xdr:row>
      <xdr:rowOff>66674</xdr:rowOff>
    </xdr:from>
    <xdr:to>
      <xdr:col>17</xdr:col>
      <xdr:colOff>30957</xdr:colOff>
      <xdr:row>4</xdr:row>
      <xdr:rowOff>69055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1213723-5548-4DD6-AED0-6F515772B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8944" y="257174"/>
          <a:ext cx="2386013" cy="6119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515742</xdr:colOff>
      <xdr:row>7</xdr:row>
      <xdr:rowOff>174469</xdr:rowOff>
    </xdr:from>
    <xdr:to>
      <xdr:col>18</xdr:col>
      <xdr:colOff>615638</xdr:colOff>
      <xdr:row>29</xdr:row>
      <xdr:rowOff>58080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A43D1A1-346D-4575-B0B4-CE8B53C92A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133351</xdr:colOff>
      <xdr:row>1</xdr:row>
      <xdr:rowOff>78581</xdr:rowOff>
    </xdr:from>
    <xdr:to>
      <xdr:col>1</xdr:col>
      <xdr:colOff>1238250</xdr:colOff>
      <xdr:row>4</xdr:row>
      <xdr:rowOff>40481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2E87667-1286-41D1-9122-C675C3AECC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1" y="269081"/>
          <a:ext cx="1104899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645319</xdr:colOff>
      <xdr:row>1</xdr:row>
      <xdr:rowOff>38099</xdr:rowOff>
    </xdr:from>
    <xdr:to>
      <xdr:col>16</xdr:col>
      <xdr:colOff>745332</xdr:colOff>
      <xdr:row>4</xdr:row>
      <xdr:rowOff>78580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257FA3-01B2-4F5E-8AF4-F877D3F7D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51319" y="228599"/>
          <a:ext cx="2386013" cy="6500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54770</xdr:colOff>
      <xdr:row>7</xdr:row>
      <xdr:rowOff>90487</xdr:rowOff>
    </xdr:from>
    <xdr:to>
      <xdr:col>19</xdr:col>
      <xdr:colOff>47625</xdr:colOff>
      <xdr:row>27</xdr:row>
      <xdr:rowOff>166687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79F423A-F798-46D0-B69E-A31015262C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hyperlink" Target="mailto:observatorio@mtess.gov.py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9CF65-F8C2-4CC8-918E-7C6AC49A4CAC}">
  <dimension ref="A1:T35"/>
  <sheetViews>
    <sheetView showGridLines="0" topLeftCell="B11" zoomScale="90" zoomScaleNormal="90" workbookViewId="0">
      <selection activeCell="B35" sqref="B35:C35"/>
    </sheetView>
  </sheetViews>
  <sheetFormatPr baseColWidth="10" defaultRowHeight="14.4" x14ac:dyDescent="0.3"/>
  <sheetData>
    <row r="1" spans="1:20" ht="15" customHeight="1" x14ac:dyDescent="0.3">
      <c r="B1" s="1"/>
      <c r="C1" s="1"/>
      <c r="D1" s="1"/>
      <c r="E1" s="267" t="s">
        <v>0</v>
      </c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1"/>
      <c r="R1" s="1"/>
      <c r="S1" s="1"/>
      <c r="T1" s="1"/>
    </row>
    <row r="2" spans="1:20" x14ac:dyDescent="0.3">
      <c r="A2" s="1"/>
      <c r="B2" s="1"/>
      <c r="C2" s="1"/>
      <c r="D2" s="1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1"/>
      <c r="R2" s="1"/>
      <c r="S2" s="1"/>
      <c r="T2" s="1"/>
    </row>
    <row r="3" spans="1:20" ht="15" customHeight="1" x14ac:dyDescent="0.3">
      <c r="A3" s="1"/>
      <c r="B3" s="1"/>
      <c r="C3" s="1"/>
      <c r="D3" s="1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1"/>
      <c r="R3" s="1"/>
      <c r="S3" s="1"/>
      <c r="T3" s="1"/>
    </row>
    <row r="4" spans="1:20" x14ac:dyDescent="0.3">
      <c r="A4" s="1"/>
      <c r="B4" s="1"/>
      <c r="C4" s="1"/>
      <c r="D4" s="1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1"/>
      <c r="R4" s="1"/>
      <c r="S4" s="1"/>
      <c r="T4" s="1"/>
    </row>
    <row r="5" spans="1:20" x14ac:dyDescent="0.3">
      <c r="A5" s="1"/>
      <c r="B5" s="1"/>
      <c r="C5" s="1"/>
      <c r="D5" s="1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7"/>
      <c r="Q5" s="1"/>
      <c r="R5" s="1"/>
      <c r="S5" s="1"/>
      <c r="T5" s="1"/>
    </row>
    <row r="6" spans="1:20" ht="14.4" customHeight="1" x14ac:dyDescent="0.3">
      <c r="B6" s="268" t="s">
        <v>125</v>
      </c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</row>
    <row r="7" spans="1:20" ht="14.4" customHeight="1" x14ac:dyDescent="0.3"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</row>
    <row r="8" spans="1:20" ht="14.4" customHeight="1" x14ac:dyDescent="0.3">
      <c r="B8" s="268"/>
      <c r="C8" s="268"/>
      <c r="D8" s="268"/>
      <c r="E8" s="268"/>
      <c r="F8" s="268"/>
      <c r="G8" s="268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</row>
    <row r="10" spans="1:20" ht="14.4" customHeight="1" x14ac:dyDescent="0.3">
      <c r="B10" s="269" t="s">
        <v>1</v>
      </c>
      <c r="C10" s="269"/>
      <c r="D10" s="269"/>
      <c r="E10" s="269"/>
      <c r="F10" s="269"/>
      <c r="G10" s="269"/>
      <c r="H10" s="269"/>
      <c r="I10" s="269"/>
      <c r="J10" s="269"/>
      <c r="K10" s="269"/>
      <c r="L10" s="269"/>
      <c r="M10" s="269"/>
      <c r="N10" s="269"/>
      <c r="O10" s="269"/>
      <c r="P10" s="269"/>
      <c r="Q10" s="269"/>
      <c r="R10" s="269"/>
      <c r="S10" s="269"/>
    </row>
    <row r="11" spans="1:20" ht="14.4" customHeight="1" x14ac:dyDescent="0.3">
      <c r="B11" s="269"/>
      <c r="C11" s="269"/>
      <c r="D11" s="269"/>
      <c r="E11" s="269"/>
      <c r="F11" s="269"/>
      <c r="G11" s="269"/>
      <c r="H11" s="269"/>
      <c r="I11" s="269"/>
      <c r="J11" s="269"/>
      <c r="K11" s="269"/>
      <c r="L11" s="269"/>
      <c r="M11" s="269"/>
      <c r="N11" s="269"/>
      <c r="O11" s="269"/>
      <c r="P11" s="269"/>
      <c r="Q11" s="269"/>
      <c r="R11" s="269"/>
      <c r="S11" s="269"/>
    </row>
    <row r="13" spans="1:20" x14ac:dyDescent="0.3">
      <c r="B13" s="265" t="str">
        <f>Indicador1!B8</f>
        <v>Cuadro N°1</v>
      </c>
      <c r="C13" s="265"/>
      <c r="E13" s="266" t="str">
        <f>Indicador1!B9</f>
        <v>Tasa de la fuerza de trabajo, ocupación, desocupación, subocupación y fuera de la fuerza de trabajo por área de residencia y sexo. Periodo: 4to. trim. 2024.</v>
      </c>
      <c r="F13" s="266"/>
      <c r="G13" s="266"/>
      <c r="H13" s="266"/>
      <c r="I13" s="266"/>
      <c r="J13" s="266"/>
      <c r="K13" s="266"/>
      <c r="L13" s="266"/>
      <c r="M13" s="266"/>
      <c r="N13" s="266"/>
      <c r="O13" s="266"/>
      <c r="P13" s="266"/>
      <c r="Q13" s="266"/>
      <c r="R13" s="266"/>
      <c r="S13" s="266"/>
    </row>
    <row r="15" spans="1:20" x14ac:dyDescent="0.3">
      <c r="B15" s="265" t="str">
        <f>Indicador2!B7</f>
        <v xml:space="preserve">Cuadro N° 2 </v>
      </c>
      <c r="C15" s="265"/>
      <c r="E15" s="266" t="str">
        <f>Indicador2!B8</f>
        <v>Distribución de la población ocupada por sexo, según grupos de edad. Periodo: 4to. trim. 2024.</v>
      </c>
      <c r="F15" s="266"/>
      <c r="G15" s="266"/>
      <c r="H15" s="266"/>
      <c r="I15" s="266"/>
      <c r="J15" s="266"/>
      <c r="K15" s="266"/>
      <c r="L15" s="266"/>
      <c r="M15" s="266"/>
      <c r="N15" s="266"/>
      <c r="O15" s="266"/>
      <c r="P15" s="266"/>
      <c r="Q15" s="266"/>
      <c r="R15" s="266"/>
      <c r="S15" s="266"/>
    </row>
    <row r="17" spans="2:19" x14ac:dyDescent="0.3">
      <c r="B17" s="265" t="str">
        <f>Indicador3!B7</f>
        <v>Cuadro N° 3</v>
      </c>
      <c r="C17" s="265"/>
      <c r="E17" s="266" t="str">
        <f>Indicador3!B8</f>
        <v>Distribución de la población ocupada por área de residencia. Periodo: 4to. trim. 2024.</v>
      </c>
      <c r="F17" s="266"/>
      <c r="G17" s="266"/>
      <c r="H17" s="266"/>
      <c r="I17" s="266"/>
      <c r="J17" s="266"/>
      <c r="K17" s="266"/>
      <c r="L17" s="266"/>
      <c r="M17" s="266"/>
      <c r="N17" s="266"/>
      <c r="O17" s="266"/>
      <c r="P17" s="266"/>
      <c r="Q17" s="266"/>
      <c r="R17" s="266"/>
      <c r="S17" s="266"/>
    </row>
    <row r="19" spans="2:19" x14ac:dyDescent="0.3">
      <c r="B19" s="265" t="str">
        <f>Indicador4!B7</f>
        <v>Cuadro N° 4</v>
      </c>
      <c r="C19" s="265"/>
      <c r="E19" s="266" t="str">
        <f>Indicador4!B8</f>
        <v>Promedio de años de estudio de la población ocupada por sexo. Periodo: 4to. trim. 2024.</v>
      </c>
      <c r="F19" s="266"/>
      <c r="G19" s="266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</row>
    <row r="21" spans="2:19" x14ac:dyDescent="0.3">
      <c r="B21" s="265" t="str">
        <f>Indicador5!B7</f>
        <v>Cuadro N° 5</v>
      </c>
      <c r="C21" s="265"/>
      <c r="E21" s="266" t="str">
        <f>Indicador5!B8</f>
        <v>Distribución de los ocupados por sexo, según categorias de ocupación. Periodo: 4to. trim. 2024.</v>
      </c>
      <c r="F21" s="266"/>
      <c r="G21" s="266"/>
      <c r="H21" s="266"/>
      <c r="I21" s="266"/>
      <c r="J21" s="266"/>
      <c r="K21" s="266"/>
      <c r="L21" s="266"/>
      <c r="M21" s="266"/>
      <c r="N21" s="266"/>
      <c r="O21" s="266"/>
      <c r="P21" s="266"/>
      <c r="Q21" s="266"/>
      <c r="R21" s="266"/>
      <c r="S21" s="266"/>
    </row>
    <row r="23" spans="2:19" x14ac:dyDescent="0.3">
      <c r="B23" s="265" t="str">
        <f>Indicador6!B7</f>
        <v>Cuadro N° 6</v>
      </c>
      <c r="C23" s="265"/>
      <c r="E23" s="266" t="str">
        <f>Indicador6!B8</f>
        <v>Distribución de la población ocupada por sexo, según tamaño de empresa. Periodo: 4to. trim. 2024.</v>
      </c>
      <c r="F23" s="266"/>
      <c r="G23" s="266"/>
      <c r="H23" s="266"/>
      <c r="I23" s="266"/>
      <c r="J23" s="266"/>
      <c r="K23" s="266"/>
      <c r="L23" s="266"/>
      <c r="M23" s="266"/>
      <c r="N23" s="266"/>
      <c r="O23" s="266"/>
      <c r="P23" s="266"/>
      <c r="Q23" s="266"/>
      <c r="R23" s="266"/>
      <c r="S23" s="266"/>
    </row>
    <row r="25" spans="2:19" x14ac:dyDescent="0.3">
      <c r="B25" s="265" t="str">
        <f>Indicador7!B7</f>
        <v>Cuadro N° 7</v>
      </c>
      <c r="C25" s="265"/>
      <c r="E25" s="266" t="str">
        <f>Indicador7!B8</f>
        <v>Distribución de la población ocupada por sexo, según ocupación principal. Periodo: 4to. trim. 2024.</v>
      </c>
      <c r="F25" s="266"/>
      <c r="G25" s="266"/>
      <c r="H25" s="266"/>
      <c r="I25" s="266"/>
      <c r="J25" s="266"/>
      <c r="K25" s="266"/>
      <c r="L25" s="266"/>
      <c r="M25" s="266"/>
      <c r="N25" s="266"/>
      <c r="O25" s="266"/>
      <c r="P25" s="266"/>
      <c r="Q25" s="266"/>
      <c r="R25" s="266"/>
      <c r="S25" s="266"/>
    </row>
    <row r="27" spans="2:19" x14ac:dyDescent="0.3">
      <c r="B27" s="265" t="str">
        <f>Indicador8!B7</f>
        <v>Cuadro N° 8</v>
      </c>
      <c r="C27" s="265"/>
      <c r="E27" s="266" t="str">
        <f>Indicador8!B8</f>
        <v>Distribución de la población ocupada por sexo, según actividad económica. Periodo: 4to. trim. 2024.</v>
      </c>
      <c r="F27" s="266"/>
      <c r="G27" s="266"/>
      <c r="H27" s="266"/>
      <c r="I27" s="266"/>
      <c r="J27" s="266"/>
      <c r="K27" s="266"/>
      <c r="L27" s="266"/>
      <c r="M27" s="266"/>
      <c r="N27" s="266"/>
      <c r="O27" s="266"/>
      <c r="P27" s="266"/>
      <c r="Q27" s="266"/>
      <c r="R27" s="266"/>
      <c r="S27" s="266"/>
    </row>
    <row r="29" spans="2:19" x14ac:dyDescent="0.3">
      <c r="B29" s="265" t="str">
        <f>Indicador9!B7</f>
        <v>Cuadro N° 9</v>
      </c>
      <c r="C29" s="265"/>
      <c r="E29" s="266" t="str">
        <f>Indicador9!B8</f>
        <v>Población de 15 años y mas de edad ocupada por sexo, según tipo de ocupación. Periodo: 4to. trim. 2024.</v>
      </c>
      <c r="F29" s="266"/>
      <c r="G29" s="266"/>
      <c r="H29" s="266"/>
      <c r="I29" s="266"/>
      <c r="J29" s="266"/>
      <c r="K29" s="266"/>
      <c r="L29" s="266"/>
      <c r="M29" s="266"/>
      <c r="N29" s="266"/>
      <c r="O29" s="266"/>
      <c r="P29" s="266"/>
      <c r="Q29" s="266"/>
      <c r="R29" s="266"/>
      <c r="S29" s="266"/>
    </row>
    <row r="31" spans="2:19" x14ac:dyDescent="0.3">
      <c r="B31" s="265" t="str">
        <f>Indicador10!B7</f>
        <v>Cuadro N° 10</v>
      </c>
      <c r="C31" s="265"/>
      <c r="E31" s="266" t="str">
        <f>Indicador10!B8</f>
        <v>Promedio de horas trabajadas de la población ocupada por sexo, según actividad económica. Periodo: 4to. trim. 2024.</v>
      </c>
      <c r="F31" s="266"/>
      <c r="G31" s="266"/>
      <c r="H31" s="266"/>
      <c r="I31" s="266"/>
      <c r="J31" s="266"/>
      <c r="K31" s="266"/>
      <c r="L31" s="266"/>
      <c r="M31" s="266"/>
      <c r="N31" s="266"/>
      <c r="O31" s="266"/>
      <c r="P31" s="266"/>
      <c r="Q31" s="266"/>
      <c r="R31" s="266"/>
      <c r="S31" s="266"/>
    </row>
    <row r="32" spans="2:19" x14ac:dyDescent="0.3">
      <c r="B32" s="238"/>
      <c r="C32" s="238"/>
      <c r="E32" s="239"/>
      <c r="F32" s="239"/>
      <c r="G32" s="239"/>
      <c r="H32" s="239"/>
      <c r="I32" s="239"/>
      <c r="J32" s="239"/>
      <c r="K32" s="239"/>
      <c r="L32" s="239"/>
      <c r="M32" s="239"/>
      <c r="N32" s="239"/>
      <c r="O32" s="239"/>
      <c r="P32" s="239"/>
      <c r="Q32" s="239"/>
      <c r="R32" s="239"/>
      <c r="S32" s="239"/>
    </row>
    <row r="33" spans="2:19" x14ac:dyDescent="0.3">
      <c r="B33" s="265" t="str">
        <f>Indicador11!B7</f>
        <v>Cuadro N° 11</v>
      </c>
      <c r="C33" s="265"/>
      <c r="E33" s="266" t="str">
        <f>Indicador11!B8</f>
        <v>Promedio de ingreso en la ocupación principal por sexo. Periodo: 4to. trim. 2024.</v>
      </c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  <c r="S33" s="266"/>
    </row>
    <row r="35" spans="2:19" x14ac:dyDescent="0.3">
      <c r="B35" s="265" t="s">
        <v>95</v>
      </c>
      <c r="C35" s="265"/>
      <c r="E35" s="266" t="s">
        <v>95</v>
      </c>
      <c r="F35" s="266"/>
      <c r="G35" s="266"/>
      <c r="H35" s="266"/>
      <c r="I35" s="266"/>
      <c r="J35" s="266"/>
      <c r="K35" s="266"/>
      <c r="L35" s="266"/>
      <c r="M35" s="266"/>
      <c r="N35" s="266"/>
      <c r="O35" s="266"/>
      <c r="P35" s="266"/>
      <c r="Q35" s="266"/>
      <c r="R35" s="266"/>
      <c r="S35" s="266"/>
    </row>
  </sheetData>
  <mergeCells count="27">
    <mergeCell ref="E1:P5"/>
    <mergeCell ref="B6:S8"/>
    <mergeCell ref="B10:S11"/>
    <mergeCell ref="B13:C13"/>
    <mergeCell ref="E13:S13"/>
    <mergeCell ref="B15:C15"/>
    <mergeCell ref="E15:S15"/>
    <mergeCell ref="B17:C17"/>
    <mergeCell ref="E17:S17"/>
    <mergeCell ref="B19:C19"/>
    <mergeCell ref="E19:S19"/>
    <mergeCell ref="B21:C21"/>
    <mergeCell ref="E21:S21"/>
    <mergeCell ref="B23:C23"/>
    <mergeCell ref="E23:S23"/>
    <mergeCell ref="B25:C25"/>
    <mergeCell ref="E25:S25"/>
    <mergeCell ref="B35:C35"/>
    <mergeCell ref="E35:S35"/>
    <mergeCell ref="B33:C33"/>
    <mergeCell ref="E33:S33"/>
    <mergeCell ref="B27:C27"/>
    <mergeCell ref="E27:S27"/>
    <mergeCell ref="B29:C29"/>
    <mergeCell ref="E29:S29"/>
    <mergeCell ref="B31:C31"/>
    <mergeCell ref="E31:S31"/>
  </mergeCells>
  <hyperlinks>
    <hyperlink ref="E13:S13" location="Indicador1!B9" display="Indicador1!B9" xr:uid="{9C8FD135-7782-477F-BA42-423932E400D2}"/>
    <hyperlink ref="E15:S15" location="Indicador2!B8" display="Indicador2!B8" xr:uid="{F5B769DC-0163-46DD-84AF-38ECDDFA2FA5}"/>
    <hyperlink ref="E17:S17" location="Indicador3!B8" display="Indicador3!B8" xr:uid="{BF95A26A-25E8-4AB2-A94E-8A9AF6BEE6C2}"/>
    <hyperlink ref="E19:S19" location="Indicador4!B8" display="Indicador4!B8" xr:uid="{1914E52E-7D94-45B7-9C49-5B8C8017A166}"/>
    <hyperlink ref="E21:S21" location="Indicador5!B8" display="Indicador5!B8" xr:uid="{C7A24F28-217D-4CA8-B950-76A5E279312F}"/>
    <hyperlink ref="E23:S23" location="Indicador6!B8" display="Indicador6!B8" xr:uid="{02C28BC6-D901-4CC8-996C-1B36F8F12BB0}"/>
    <hyperlink ref="E25:S25" location="Indicador7!B8" display="Indicador7!B8" xr:uid="{CB6A7A3B-6D35-4678-8A20-BE2EA58BDCD2}"/>
    <hyperlink ref="E27:S27" location="Indicador8!B8" display="Indicador8!B8" xr:uid="{B3AE2FC6-BE8E-496D-9C22-48A22DFBDC86}"/>
    <hyperlink ref="E29:S29" location="Indicador9!B8" display="Indicador9!B8" xr:uid="{7075EE69-F58E-44A2-829D-6CD94657A77F}"/>
    <hyperlink ref="E31:S31" location="Indicador10!B8" display="Indicador10!B8" xr:uid="{1C60B103-8F96-4407-A290-C9CA558155D2}"/>
    <hyperlink ref="E33" location="Indicador11!B8" display="Indicador11!B8" xr:uid="{111A3BFD-20B7-40BF-A697-A0502D5967C0}"/>
    <hyperlink ref="B35:C35" location="FichaTecnica!B3" display="Ficha Técnica" xr:uid="{747C4CEB-C8C3-45A2-8BC7-07DC8741C343}"/>
    <hyperlink ref="E35:S35" location="FichaTecnica!B3" display="Ficha Técnica" xr:uid="{B94C0F4E-E418-42FD-877D-88C7E7D21001}"/>
    <hyperlink ref="B13:C13" location="Indicador1!B7" display="Cuadro N° 1" xr:uid="{F42E90B5-DC72-426D-A3DC-DAB8E688CC2B}"/>
    <hyperlink ref="B15:C15" location="Indicador2!B7" display="Indicador2!B7" xr:uid="{8CC4DDDB-5D5F-43D1-8FB6-9DA2580BC6F0}"/>
    <hyperlink ref="B17:C17" location="Indicador3!B7" display="Indicador3!B7" xr:uid="{94FBD80F-C49A-45BA-9575-6EB560EAF520}"/>
    <hyperlink ref="B19:C19" location="Indicador4!B7" display="Indicador4!B7" xr:uid="{2BA2DAE9-94E8-4C44-A967-BDA4BA9B0913}"/>
    <hyperlink ref="B21:C21" location="Indicador5!B7" display="Indicador5!B7" xr:uid="{668BB161-4B5B-4C6D-8282-16E703BE88F8}"/>
    <hyperlink ref="B23:C23" location="Indicador6!B7" display="Indicador6!B7" xr:uid="{5495EBAD-EAB9-474E-8432-6CB6A54F5A72}"/>
    <hyperlink ref="B25:C25" location="Indicador7!B7" display="Indicador7!B7" xr:uid="{F4399B0D-4972-4DA3-9EBF-2D04AA5B66B5}"/>
    <hyperlink ref="B27:C27" location="Indicador8!B7" display="Indicador8!B7" xr:uid="{1103CC70-47DA-4B0E-A81B-2EDC53A0E371}"/>
    <hyperlink ref="B29:C29" location="Indicador9!B7" display="Indicador9!B7" xr:uid="{78C3A036-04A1-42E3-9199-B8E942370863}"/>
    <hyperlink ref="B31:C31" location="Indicador10!B7" display="Indicador10!B7" xr:uid="{71F08285-BA72-4B15-BA1C-CEA46E5E1556}"/>
    <hyperlink ref="B33:C33" location="Indicador11!B7" display="Indicador11!B7" xr:uid="{A3CEC548-F3B6-461A-BC4D-42487ED9AFD7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0BC02-F842-414B-AAF9-A984F5D5A639}">
  <dimension ref="A1:T16"/>
  <sheetViews>
    <sheetView showGridLines="0" zoomScale="80" zoomScaleNormal="80" workbookViewId="0">
      <selection activeCell="B16" sqref="B16"/>
    </sheetView>
  </sheetViews>
  <sheetFormatPr baseColWidth="10" defaultColWidth="11.44140625" defaultRowHeight="13.8" x14ac:dyDescent="0.25"/>
  <cols>
    <col min="1" max="1" width="16" style="2" bestFit="1" customWidth="1"/>
    <col min="2" max="2" width="40.5546875" style="2" customWidth="1"/>
    <col min="3" max="8" width="14.88671875" style="2" customWidth="1"/>
    <col min="9" max="16384" width="11.44140625" style="2"/>
  </cols>
  <sheetData>
    <row r="1" spans="1:20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3"/>
      <c r="S1" s="3"/>
      <c r="T1" s="3"/>
    </row>
    <row r="2" spans="1:20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3"/>
      <c r="S2" s="3"/>
      <c r="T2" s="3"/>
    </row>
    <row r="3" spans="1:20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3"/>
      <c r="S3" s="3"/>
      <c r="T3" s="3"/>
    </row>
    <row r="4" spans="1:20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"/>
      <c r="S4" s="3"/>
      <c r="T4" s="3"/>
    </row>
    <row r="5" spans="1:20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3"/>
      <c r="S5" s="3"/>
      <c r="T5" s="3"/>
    </row>
    <row r="6" spans="1:20" ht="14.4" thickTop="1" x14ac:dyDescent="0.25"/>
    <row r="7" spans="1:20" ht="18" x14ac:dyDescent="0.35">
      <c r="B7" s="195" t="s">
        <v>91</v>
      </c>
    </row>
    <row r="8" spans="1:20" ht="18" x14ac:dyDescent="0.35">
      <c r="B8" s="195" t="s">
        <v>110</v>
      </c>
      <c r="C8" s="5"/>
      <c r="D8" s="6"/>
      <c r="E8" s="5"/>
      <c r="F8" s="6"/>
      <c r="G8" s="5"/>
      <c r="H8" s="6"/>
    </row>
    <row r="9" spans="1:20" s="4" customFormat="1" ht="23.25" customHeight="1" x14ac:dyDescent="0.3">
      <c r="B9" s="298" t="s">
        <v>65</v>
      </c>
      <c r="C9" s="300" t="s">
        <v>2</v>
      </c>
      <c r="D9" s="301"/>
      <c r="E9" s="300" t="s">
        <v>5</v>
      </c>
      <c r="F9" s="301"/>
      <c r="G9" s="300" t="s">
        <v>6</v>
      </c>
      <c r="H9" s="302"/>
      <c r="J9" s="67"/>
      <c r="K9" s="67"/>
      <c r="L9" s="67"/>
      <c r="M9" s="67"/>
      <c r="N9" s="67"/>
      <c r="O9" s="67"/>
      <c r="P9" s="67"/>
      <c r="Q9" s="67"/>
      <c r="R9" s="68"/>
    </row>
    <row r="10" spans="1:20" s="4" customFormat="1" ht="23.25" customHeight="1" x14ac:dyDescent="0.3">
      <c r="B10" s="299"/>
      <c r="C10" s="200" t="s">
        <v>8</v>
      </c>
      <c r="D10" s="200" t="s">
        <v>66</v>
      </c>
      <c r="E10" s="200" t="s">
        <v>8</v>
      </c>
      <c r="F10" s="200" t="s">
        <v>9</v>
      </c>
      <c r="G10" s="200" t="s">
        <v>8</v>
      </c>
      <c r="H10" s="201" t="s">
        <v>9</v>
      </c>
      <c r="J10" s="67"/>
      <c r="K10" s="67"/>
      <c r="L10" s="67"/>
      <c r="M10" s="67"/>
      <c r="N10" s="67"/>
      <c r="O10" s="67"/>
      <c r="P10" s="67"/>
      <c r="Q10" s="67"/>
      <c r="R10" s="68"/>
    </row>
    <row r="11" spans="1:20" s="4" customFormat="1" ht="23.25" customHeight="1" x14ac:dyDescent="0.3">
      <c r="B11" s="184" t="s">
        <v>2</v>
      </c>
      <c r="C11" s="144">
        <v>2525062.1072394201</v>
      </c>
      <c r="D11" s="185">
        <v>100</v>
      </c>
      <c r="E11" s="144">
        <v>1358577.8185793306</v>
      </c>
      <c r="F11" s="185">
        <v>100</v>
      </c>
      <c r="G11" s="144">
        <v>1166484.2886600893</v>
      </c>
      <c r="H11" s="186">
        <v>100</v>
      </c>
      <c r="J11" s="67"/>
      <c r="K11" s="67"/>
      <c r="L11" s="72"/>
      <c r="M11" s="72"/>
      <c r="N11" s="72"/>
      <c r="O11" s="72"/>
      <c r="P11" s="72"/>
      <c r="Q11" s="72"/>
      <c r="R11" s="68"/>
    </row>
    <row r="12" spans="1:20" s="4" customFormat="1" ht="23.25" customHeight="1" x14ac:dyDescent="0.3">
      <c r="B12" s="246" t="s">
        <v>67</v>
      </c>
      <c r="C12" s="148">
        <v>1565858.7440110028</v>
      </c>
      <c r="D12" s="187">
        <v>62.012682362213752</v>
      </c>
      <c r="E12" s="150">
        <v>806412.94644914358</v>
      </c>
      <c r="F12" s="188">
        <v>59.357140637877656</v>
      </c>
      <c r="G12" s="150">
        <v>759445.79756186542</v>
      </c>
      <c r="H12" s="189">
        <v>65.105531634225571</v>
      </c>
      <c r="J12" s="182"/>
      <c r="K12" s="74"/>
      <c r="L12" s="86"/>
      <c r="M12" s="87"/>
      <c r="N12" s="86"/>
      <c r="O12" s="87"/>
      <c r="P12" s="86"/>
      <c r="Q12" s="87"/>
      <c r="R12" s="68"/>
    </row>
    <row r="13" spans="1:20" s="4" customFormat="1" ht="23.25" customHeight="1" x14ac:dyDescent="0.3">
      <c r="B13" s="246" t="s">
        <v>68</v>
      </c>
      <c r="C13" s="148">
        <v>956638.62171689398</v>
      </c>
      <c r="D13" s="187">
        <v>37.885746214882623</v>
      </c>
      <c r="E13" s="150">
        <v>549941.71371412813</v>
      </c>
      <c r="F13" s="188">
        <v>40.479220711052392</v>
      </c>
      <c r="G13" s="150">
        <v>406696.90800276614</v>
      </c>
      <c r="H13" s="189">
        <v>34.865185237079231</v>
      </c>
      <c r="J13" s="182"/>
      <c r="K13" s="74"/>
      <c r="L13" s="86"/>
      <c r="M13" s="87"/>
      <c r="N13" s="86"/>
      <c r="O13" s="87"/>
      <c r="P13" s="86"/>
      <c r="Q13" s="87"/>
      <c r="R13" s="68"/>
    </row>
    <row r="14" spans="1:20" s="4" customFormat="1" ht="23.25" customHeight="1" x14ac:dyDescent="0.3">
      <c r="B14" s="247" t="s">
        <v>112</v>
      </c>
      <c r="C14" s="190">
        <v>2564.7415115210001</v>
      </c>
      <c r="D14" s="191">
        <v>0.10157142290353248</v>
      </c>
      <c r="E14" s="192">
        <v>2223.158416062</v>
      </c>
      <c r="F14" s="193">
        <v>0.16363865107018782</v>
      </c>
      <c r="G14" s="192">
        <v>341.58309545899999</v>
      </c>
      <c r="H14" s="194">
        <v>2.9283128695318118E-2</v>
      </c>
      <c r="J14" s="182"/>
      <c r="K14" s="74"/>
      <c r="L14" s="86"/>
      <c r="M14" s="87"/>
      <c r="N14" s="86"/>
      <c r="O14" s="87"/>
      <c r="P14" s="86"/>
      <c r="Q14" s="87"/>
      <c r="R14" s="68"/>
    </row>
    <row r="15" spans="1:20" s="4" customFormat="1" ht="15" customHeight="1" x14ac:dyDescent="0.3">
      <c r="B15" s="23" t="s">
        <v>107</v>
      </c>
      <c r="C15" s="5"/>
      <c r="D15" s="6"/>
      <c r="E15" s="5"/>
      <c r="F15" s="6"/>
      <c r="G15" s="5"/>
      <c r="H15" s="183"/>
      <c r="I15" s="6"/>
      <c r="J15" s="182"/>
      <c r="K15" s="74"/>
      <c r="L15" s="86"/>
      <c r="M15" s="91"/>
      <c r="N15" s="86"/>
      <c r="O15" s="91"/>
      <c r="P15" s="86"/>
      <c r="Q15" s="91"/>
      <c r="R15" s="68"/>
    </row>
    <row r="16" spans="1:20" x14ac:dyDescent="0.25">
      <c r="B16" s="23" t="s">
        <v>123</v>
      </c>
    </row>
  </sheetData>
  <mergeCells count="5">
    <mergeCell ref="B1:Q5"/>
    <mergeCell ref="B9:B10"/>
    <mergeCell ref="C9:D9"/>
    <mergeCell ref="E9:F9"/>
    <mergeCell ref="G9:H9"/>
  </mergeCells>
  <hyperlinks>
    <hyperlink ref="A1" location="Indice!B10" display="volver al indice" xr:uid="{8EAF3EEC-2068-426E-AA28-E050B21071A9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4F0E17-6D41-4D6B-BE05-861EED2681A4}">
  <dimension ref="A1:T12"/>
  <sheetViews>
    <sheetView showGridLines="0" zoomScale="80" zoomScaleNormal="80" workbookViewId="0">
      <selection activeCell="B12" sqref="B12"/>
    </sheetView>
  </sheetViews>
  <sheetFormatPr baseColWidth="10" defaultColWidth="11.44140625" defaultRowHeight="13.8" x14ac:dyDescent="0.25"/>
  <cols>
    <col min="1" max="1" width="16" style="2" bestFit="1" customWidth="1"/>
    <col min="2" max="2" width="33.5546875" style="2" customWidth="1"/>
    <col min="3" max="4" width="19.44140625" style="2" customWidth="1"/>
    <col min="5" max="16384" width="11.44140625" style="2"/>
  </cols>
  <sheetData>
    <row r="1" spans="1:20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3"/>
      <c r="S1" s="3"/>
      <c r="T1" s="3"/>
    </row>
    <row r="2" spans="1:20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3"/>
      <c r="S2" s="3"/>
      <c r="T2" s="3"/>
    </row>
    <row r="3" spans="1:20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3"/>
      <c r="S3" s="3"/>
      <c r="T3" s="3"/>
    </row>
    <row r="4" spans="1:20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"/>
      <c r="S4" s="3"/>
      <c r="T4" s="3"/>
    </row>
    <row r="5" spans="1:20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3"/>
      <c r="S5" s="3"/>
      <c r="T5" s="3"/>
    </row>
    <row r="6" spans="1:20" ht="14.4" thickTop="1" x14ac:dyDescent="0.25"/>
    <row r="7" spans="1:20" ht="18" x14ac:dyDescent="0.35">
      <c r="B7" s="195" t="s">
        <v>92</v>
      </c>
    </row>
    <row r="8" spans="1:20" s="4" customFormat="1" ht="18" x14ac:dyDescent="0.35">
      <c r="B8" s="195" t="s">
        <v>113</v>
      </c>
      <c r="C8" s="5"/>
      <c r="D8" s="6"/>
      <c r="E8" s="5"/>
      <c r="F8" s="6"/>
      <c r="G8" s="5"/>
      <c r="H8" s="6"/>
      <c r="I8" s="6"/>
      <c r="J8" s="7"/>
      <c r="K8" s="6"/>
      <c r="L8" s="197"/>
      <c r="M8" s="197"/>
      <c r="N8" s="197"/>
      <c r="O8" s="198"/>
    </row>
    <row r="9" spans="1:20" s="4" customFormat="1" ht="15.6" x14ac:dyDescent="0.3">
      <c r="B9" s="202" t="s">
        <v>69</v>
      </c>
      <c r="C9" s="203" t="s">
        <v>5</v>
      </c>
      <c r="D9" s="204" t="s">
        <v>70</v>
      </c>
      <c r="E9" s="5"/>
      <c r="F9" s="6"/>
      <c r="G9" s="5"/>
      <c r="H9" s="6"/>
      <c r="I9" s="6"/>
      <c r="J9" s="7"/>
      <c r="K9" s="6"/>
      <c r="L9" s="199"/>
      <c r="M9" s="199"/>
      <c r="N9" s="199"/>
      <c r="O9" s="199"/>
    </row>
    <row r="10" spans="1:20" s="4" customFormat="1" ht="15.6" x14ac:dyDescent="0.3">
      <c r="B10" s="250">
        <v>43</v>
      </c>
      <c r="C10" s="205">
        <v>45</v>
      </c>
      <c r="D10" s="206">
        <v>39</v>
      </c>
      <c r="E10" s="5"/>
      <c r="F10" s="6"/>
      <c r="G10" s="5"/>
      <c r="H10" s="6"/>
      <c r="I10" s="6"/>
      <c r="J10" s="7"/>
      <c r="K10" s="6"/>
      <c r="L10" s="199"/>
      <c r="M10" s="199"/>
      <c r="N10" s="199"/>
      <c r="O10" s="199"/>
    </row>
    <row r="11" spans="1:20" x14ac:dyDescent="0.25">
      <c r="B11" s="23" t="s">
        <v>107</v>
      </c>
    </row>
    <row r="12" spans="1:20" x14ac:dyDescent="0.25">
      <c r="B12" s="23" t="s">
        <v>123</v>
      </c>
    </row>
  </sheetData>
  <mergeCells count="1">
    <mergeCell ref="B1:Q5"/>
  </mergeCells>
  <hyperlinks>
    <hyperlink ref="A1" location="Indice!B10" display="volver al indice" xr:uid="{EB5C8E33-5EF3-4567-B524-EEF911F200B4}"/>
  </hyperlink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6DD7-9A22-44DB-8D03-E6BD9136E06F}">
  <dimension ref="A1:T13"/>
  <sheetViews>
    <sheetView showGridLines="0" zoomScale="80" zoomScaleNormal="80" workbookViewId="0">
      <selection activeCell="J17" sqref="J17"/>
    </sheetView>
  </sheetViews>
  <sheetFormatPr baseColWidth="10" defaultColWidth="11.44140625" defaultRowHeight="13.8" x14ac:dyDescent="0.25"/>
  <cols>
    <col min="1" max="1" width="16" style="2" bestFit="1" customWidth="1"/>
    <col min="2" max="4" width="17.33203125" style="2" customWidth="1"/>
    <col min="5" max="16384" width="11.44140625" style="2"/>
  </cols>
  <sheetData>
    <row r="1" spans="1:20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3"/>
      <c r="S1" s="3"/>
      <c r="T1" s="3"/>
    </row>
    <row r="2" spans="1:20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3"/>
      <c r="S2" s="3"/>
      <c r="T2" s="3"/>
    </row>
    <row r="3" spans="1:20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3"/>
      <c r="S3" s="3"/>
      <c r="T3" s="3"/>
    </row>
    <row r="4" spans="1:20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"/>
      <c r="S4" s="3"/>
      <c r="T4" s="3"/>
    </row>
    <row r="5" spans="1:20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3"/>
      <c r="S5" s="3"/>
      <c r="T5" s="3"/>
    </row>
    <row r="6" spans="1:20" ht="14.4" thickTop="1" x14ac:dyDescent="0.25"/>
    <row r="7" spans="1:20" ht="18" x14ac:dyDescent="0.35">
      <c r="B7" s="195" t="s">
        <v>93</v>
      </c>
    </row>
    <row r="8" spans="1:20" s="4" customFormat="1" ht="18" x14ac:dyDescent="0.35">
      <c r="B8" s="195" t="s">
        <v>114</v>
      </c>
      <c r="C8" s="5"/>
      <c r="D8" s="6"/>
      <c r="E8" s="5"/>
      <c r="F8" s="6"/>
      <c r="G8" s="5"/>
      <c r="H8" s="6"/>
      <c r="I8" s="6"/>
      <c r="J8" s="7"/>
      <c r="K8" s="6"/>
    </row>
    <row r="9" spans="1:20" s="4" customFormat="1" ht="15.6" x14ac:dyDescent="0.3">
      <c r="B9" s="303" t="s">
        <v>71</v>
      </c>
      <c r="C9" s="304"/>
      <c r="D9" s="305"/>
      <c r="E9" s="306" t="s">
        <v>124</v>
      </c>
      <c r="F9" s="6"/>
      <c r="G9" s="5"/>
      <c r="H9" s="6"/>
      <c r="I9" s="6"/>
      <c r="J9" s="7"/>
      <c r="K9" s="6"/>
    </row>
    <row r="10" spans="1:20" s="4" customFormat="1" ht="15.6" x14ac:dyDescent="0.3">
      <c r="B10" s="209" t="s">
        <v>2</v>
      </c>
      <c r="C10" s="210" t="s">
        <v>5</v>
      </c>
      <c r="D10" s="211" t="s">
        <v>6</v>
      </c>
      <c r="E10" s="307"/>
      <c r="F10" s="6"/>
      <c r="G10" s="5"/>
      <c r="H10" s="6"/>
      <c r="I10" s="6"/>
      <c r="J10" s="7"/>
      <c r="K10" s="6"/>
    </row>
    <row r="11" spans="1:20" s="4" customFormat="1" ht="15.6" x14ac:dyDescent="0.3">
      <c r="B11" s="248">
        <v>2853867.5218499801</v>
      </c>
      <c r="C11" s="207">
        <v>3164260.65859586</v>
      </c>
      <c r="D11" s="208">
        <v>2452763.1904973346</v>
      </c>
      <c r="E11" s="264">
        <f>+D11/C11-1</f>
        <v>-0.22485425344644405</v>
      </c>
      <c r="F11" s="6"/>
      <c r="G11" s="5"/>
      <c r="H11" s="6"/>
      <c r="I11" s="6"/>
      <c r="J11" s="7"/>
      <c r="K11" s="6"/>
    </row>
    <row r="12" spans="1:20" x14ac:dyDescent="0.25">
      <c r="B12" s="23" t="s">
        <v>107</v>
      </c>
    </row>
    <row r="13" spans="1:20" x14ac:dyDescent="0.25">
      <c r="B13" s="23" t="s">
        <v>123</v>
      </c>
    </row>
  </sheetData>
  <mergeCells count="3">
    <mergeCell ref="B9:D9"/>
    <mergeCell ref="B1:Q5"/>
    <mergeCell ref="E9:E10"/>
  </mergeCells>
  <hyperlinks>
    <hyperlink ref="A1" location="Indice!B10" display="volver al indice" xr:uid="{323323CF-3257-4F11-BBFD-50606DFD28AF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C492E-B3E7-43E6-AB06-614482859667}">
  <dimension ref="A1:J19"/>
  <sheetViews>
    <sheetView showGridLines="0" tabSelected="1" workbookViewId="0">
      <selection activeCell="B17" sqref="B17"/>
    </sheetView>
  </sheetViews>
  <sheetFormatPr baseColWidth="10" defaultRowHeight="14.4" x14ac:dyDescent="0.3"/>
  <cols>
    <col min="1" max="1" width="14.44140625" bestFit="1" customWidth="1"/>
  </cols>
  <sheetData>
    <row r="1" spans="1:10" x14ac:dyDescent="0.3">
      <c r="A1" s="237" t="s">
        <v>94</v>
      </c>
    </row>
    <row r="3" spans="1:10" x14ac:dyDescent="0.3">
      <c r="B3" s="236" t="s">
        <v>74</v>
      </c>
      <c r="C3" s="227"/>
      <c r="D3" s="227"/>
      <c r="E3" s="227"/>
      <c r="F3" s="227"/>
      <c r="G3" s="227"/>
      <c r="H3" s="227"/>
      <c r="I3" s="227"/>
      <c r="J3" s="227"/>
    </row>
    <row r="5" spans="1:10" x14ac:dyDescent="0.3">
      <c r="B5" s="228" t="s">
        <v>75</v>
      </c>
    </row>
    <row r="6" spans="1:10" x14ac:dyDescent="0.3">
      <c r="B6" s="229" t="s">
        <v>76</v>
      </c>
    </row>
    <row r="9" spans="1:10" x14ac:dyDescent="0.3">
      <c r="B9" s="228" t="s">
        <v>77</v>
      </c>
    </row>
    <row r="10" spans="1:10" x14ac:dyDescent="0.3">
      <c r="B10" s="229" t="s">
        <v>78</v>
      </c>
    </row>
    <row r="12" spans="1:10" x14ac:dyDescent="0.3">
      <c r="B12" s="229"/>
    </row>
    <row r="13" spans="1:10" x14ac:dyDescent="0.3">
      <c r="B13" s="228" t="s">
        <v>102</v>
      </c>
    </row>
    <row r="14" spans="1:10" x14ac:dyDescent="0.3">
      <c r="B14" s="229" t="s">
        <v>84</v>
      </c>
      <c r="G14" s="230"/>
    </row>
    <row r="15" spans="1:10" x14ac:dyDescent="0.3">
      <c r="E15" s="308" t="s">
        <v>79</v>
      </c>
      <c r="F15" s="308"/>
      <c r="G15" s="230"/>
    </row>
    <row r="16" spans="1:10" x14ac:dyDescent="0.3">
      <c r="B16" s="231" t="s">
        <v>83</v>
      </c>
      <c r="E16" s="232" t="s">
        <v>80</v>
      </c>
      <c r="F16" s="230"/>
      <c r="G16" s="230"/>
    </row>
    <row r="17" spans="2:10" x14ac:dyDescent="0.3">
      <c r="B17" s="231" t="s">
        <v>81</v>
      </c>
      <c r="E17" s="309" t="s">
        <v>82</v>
      </c>
      <c r="F17" s="309"/>
      <c r="G17" s="230"/>
    </row>
    <row r="18" spans="2:10" x14ac:dyDescent="0.3">
      <c r="B18" s="227"/>
      <c r="C18" s="227"/>
      <c r="D18" s="227"/>
      <c r="E18" s="233"/>
      <c r="F18" s="234"/>
      <c r="G18" s="227"/>
      <c r="H18" s="227"/>
      <c r="I18" s="227"/>
      <c r="J18" s="227"/>
    </row>
    <row r="19" spans="2:10" x14ac:dyDescent="0.3">
      <c r="E19" s="235"/>
      <c r="F19" s="235"/>
    </row>
  </sheetData>
  <mergeCells count="2">
    <mergeCell ref="E15:F15"/>
    <mergeCell ref="E17:F17"/>
  </mergeCells>
  <hyperlinks>
    <hyperlink ref="E16" r:id="rId1" xr:uid="{05B301C9-A7FF-48CA-8904-8B1A24919DE8}"/>
    <hyperlink ref="A1" location="Indice!B10" display="volver al indice" xr:uid="{77296E24-4943-402B-868E-22EDAFA234D1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760EA-E5BE-4E4E-B1A0-82A1A3B71D85}">
  <dimension ref="A1:Z70"/>
  <sheetViews>
    <sheetView showGridLines="0" zoomScale="80" zoomScaleNormal="80" workbookViewId="0">
      <selection activeCell="B18" sqref="B18"/>
    </sheetView>
  </sheetViews>
  <sheetFormatPr baseColWidth="10" defaultColWidth="11.44140625" defaultRowHeight="13.8" x14ac:dyDescent="0.25"/>
  <cols>
    <col min="1" max="1" width="16" style="2" bestFit="1" customWidth="1"/>
    <col min="2" max="2" width="38.6640625" style="2" customWidth="1"/>
    <col min="3" max="11" width="17.33203125" style="2" customWidth="1"/>
    <col min="12" max="13" width="17.33203125" style="40" customWidth="1"/>
    <col min="14" max="14" width="25.33203125" style="2" customWidth="1"/>
    <col min="15" max="16384" width="11.44140625" style="2"/>
  </cols>
  <sheetData>
    <row r="1" spans="1:26" customFormat="1" ht="15" customHeight="1" x14ac:dyDescent="0.3">
      <c r="A1" s="237" t="s">
        <v>94</v>
      </c>
      <c r="B1" s="267" t="s">
        <v>0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  <c r="R1" s="1"/>
      <c r="S1" s="1"/>
      <c r="T1" s="1"/>
    </row>
    <row r="2" spans="1:26" customFormat="1" ht="14.4" x14ac:dyDescent="0.3">
      <c r="A2" s="1"/>
      <c r="B2" s="267"/>
      <c r="C2" s="267"/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7"/>
      <c r="O2" s="267"/>
      <c r="P2" s="267"/>
      <c r="Q2" s="267"/>
      <c r="R2" s="1"/>
      <c r="S2" s="1"/>
      <c r="T2" s="1"/>
    </row>
    <row r="3" spans="1:26" customFormat="1" ht="15" customHeight="1" x14ac:dyDescent="0.3">
      <c r="A3" s="1"/>
      <c r="B3" s="267"/>
      <c r="C3" s="267"/>
      <c r="D3" s="267"/>
      <c r="E3" s="267"/>
      <c r="F3" s="267"/>
      <c r="G3" s="267"/>
      <c r="H3" s="267"/>
      <c r="I3" s="267"/>
      <c r="J3" s="267"/>
      <c r="K3" s="267"/>
      <c r="L3" s="267"/>
      <c r="M3" s="267"/>
      <c r="N3" s="267"/>
      <c r="O3" s="267"/>
      <c r="P3" s="267"/>
      <c r="Q3" s="267"/>
      <c r="R3" s="1"/>
      <c r="S3" s="1"/>
      <c r="T3" s="1"/>
    </row>
    <row r="4" spans="1:26" customFormat="1" ht="14.4" x14ac:dyDescent="0.3">
      <c r="A4" s="1"/>
      <c r="B4" s="267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1"/>
      <c r="S4" s="1"/>
      <c r="T4" s="1"/>
    </row>
    <row r="5" spans="1:26" customFormat="1" ht="15" thickBot="1" x14ac:dyDescent="0.35">
      <c r="A5" s="1"/>
      <c r="B5" s="270"/>
      <c r="C5" s="270"/>
      <c r="D5" s="270"/>
      <c r="E5" s="270"/>
      <c r="F5" s="270"/>
      <c r="G5" s="270"/>
      <c r="H5" s="270"/>
      <c r="I5" s="270"/>
      <c r="J5" s="270"/>
      <c r="K5" s="270"/>
      <c r="L5" s="270"/>
      <c r="M5" s="270"/>
      <c r="N5" s="270"/>
      <c r="O5" s="270"/>
      <c r="P5" s="270"/>
      <c r="Q5" s="270"/>
      <c r="R5" s="1"/>
      <c r="S5" s="1"/>
      <c r="T5" s="1"/>
    </row>
    <row r="6" spans="1:26" ht="14.4" thickTop="1" x14ac:dyDescent="0.25"/>
    <row r="7" spans="1:26" ht="15.6" x14ac:dyDescent="0.3">
      <c r="A7" s="4"/>
      <c r="B7" s="4"/>
      <c r="C7" s="5"/>
      <c r="D7" s="6"/>
      <c r="E7" s="5"/>
      <c r="F7" s="6"/>
      <c r="G7" s="5"/>
      <c r="H7" s="6"/>
      <c r="I7" s="6"/>
      <c r="J7" s="7"/>
      <c r="K7" s="6"/>
      <c r="L7" s="33"/>
      <c r="M7" s="33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0.399999999999999" x14ac:dyDescent="0.35">
      <c r="A8" s="4"/>
      <c r="B8" s="196" t="s">
        <v>99</v>
      </c>
      <c r="C8" s="5"/>
      <c r="D8" s="6"/>
      <c r="E8" s="5"/>
      <c r="F8" s="6"/>
      <c r="G8" s="5"/>
      <c r="H8" s="6"/>
      <c r="I8" s="6"/>
      <c r="J8" s="7"/>
      <c r="K8" s="6"/>
      <c r="L8" s="33"/>
      <c r="M8" s="33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0.399999999999999" x14ac:dyDescent="0.35">
      <c r="A9" s="4"/>
      <c r="B9" s="196" t="s">
        <v>108</v>
      </c>
      <c r="D9" s="6"/>
      <c r="E9" s="5"/>
      <c r="F9" s="6"/>
      <c r="G9" s="5"/>
      <c r="H9" s="6"/>
      <c r="I9" s="6"/>
      <c r="J9" s="7"/>
      <c r="K9" s="6"/>
      <c r="L9" s="33"/>
      <c r="M9" s="33"/>
      <c r="N9" s="4"/>
      <c r="O9" s="4"/>
      <c r="P9" s="4"/>
      <c r="Q9" s="4"/>
      <c r="R9" s="8"/>
      <c r="S9" s="32"/>
      <c r="T9" s="32"/>
      <c r="U9" s="10"/>
      <c r="V9" s="10"/>
      <c r="W9" s="10"/>
      <c r="X9" s="10"/>
      <c r="Y9" s="10"/>
      <c r="Z9" s="10"/>
    </row>
    <row r="10" spans="1:26" ht="14.4" x14ac:dyDescent="0.3">
      <c r="A10" s="9"/>
      <c r="B10" s="272" t="s">
        <v>72</v>
      </c>
      <c r="C10" s="274" t="s">
        <v>2</v>
      </c>
      <c r="D10" s="274"/>
      <c r="E10" s="274"/>
      <c r="F10" s="274" t="s">
        <v>3</v>
      </c>
      <c r="G10" s="274"/>
      <c r="H10" s="274"/>
      <c r="I10" s="274" t="s">
        <v>4</v>
      </c>
      <c r="J10" s="274"/>
      <c r="K10" s="275"/>
      <c r="L10" s="10"/>
      <c r="M10" s="34"/>
      <c r="Y10" s="10"/>
      <c r="Z10" s="10"/>
    </row>
    <row r="11" spans="1:26" ht="14.4" x14ac:dyDescent="0.3">
      <c r="A11" s="9"/>
      <c r="B11" s="273"/>
      <c r="C11" s="41" t="s">
        <v>2</v>
      </c>
      <c r="D11" s="41" t="s">
        <v>5</v>
      </c>
      <c r="E11" s="41" t="s">
        <v>6</v>
      </c>
      <c r="F11" s="41" t="s">
        <v>2</v>
      </c>
      <c r="G11" s="41" t="s">
        <v>5</v>
      </c>
      <c r="H11" s="41" t="s">
        <v>6</v>
      </c>
      <c r="I11" s="41" t="s">
        <v>2</v>
      </c>
      <c r="J11" s="41" t="s">
        <v>5</v>
      </c>
      <c r="K11" s="42" t="s">
        <v>6</v>
      </c>
      <c r="L11" s="13"/>
      <c r="M11" s="35"/>
      <c r="Y11" s="12"/>
      <c r="Z11" s="13"/>
    </row>
    <row r="12" spans="1:26" ht="14.4" x14ac:dyDescent="0.3">
      <c r="A12" s="9"/>
      <c r="B12" s="240" t="s">
        <v>106</v>
      </c>
      <c r="C12" s="28">
        <v>71.3955833996976</v>
      </c>
      <c r="D12" s="24">
        <v>82.534078905715674</v>
      </c>
      <c r="E12" s="24">
        <v>60.871361145694699</v>
      </c>
      <c r="F12" s="30">
        <v>71.626576905972925</v>
      </c>
      <c r="G12" s="24">
        <v>80.639191062607338</v>
      </c>
      <c r="H12" s="24">
        <v>63.363505647042238</v>
      </c>
      <c r="I12" s="30">
        <v>70.984045189039946</v>
      </c>
      <c r="J12" s="24">
        <v>85.768641778616342</v>
      </c>
      <c r="K12" s="25">
        <v>56.246010155473222</v>
      </c>
      <c r="L12" s="13"/>
      <c r="M12" s="35"/>
      <c r="Y12" s="12"/>
      <c r="Z12" s="13"/>
    </row>
    <row r="13" spans="1:26" ht="15.6" x14ac:dyDescent="0.3">
      <c r="A13" s="4"/>
      <c r="B13" s="43" t="s">
        <v>96</v>
      </c>
      <c r="C13" s="28">
        <v>68.146262930525722</v>
      </c>
      <c r="D13" s="24">
        <v>79.180032825745556</v>
      </c>
      <c r="E13" s="24">
        <v>57.720990808803407</v>
      </c>
      <c r="F13" s="30">
        <v>68.072657972269667</v>
      </c>
      <c r="G13" s="24">
        <v>76.822325749267236</v>
      </c>
      <c r="H13" s="24">
        <v>60.050664899363163</v>
      </c>
      <c r="I13" s="30">
        <v>68.277397581472258</v>
      </c>
      <c r="J13" s="24">
        <v>83.204625522610669</v>
      </c>
      <c r="K13" s="25">
        <v>53.397180389368494</v>
      </c>
      <c r="L13" s="13"/>
      <c r="M13" s="36"/>
      <c r="Y13" s="12"/>
      <c r="Z13" s="13"/>
    </row>
    <row r="14" spans="1:26" ht="14.4" x14ac:dyDescent="0.3">
      <c r="A14" s="14"/>
      <c r="B14" s="43" t="s">
        <v>97</v>
      </c>
      <c r="C14" s="28">
        <v>4.5511505256299181</v>
      </c>
      <c r="D14" s="24">
        <v>4.0638317219262676</v>
      </c>
      <c r="E14" s="24">
        <v>5.1754557111856547</v>
      </c>
      <c r="F14" s="30">
        <v>4.9617322050286319</v>
      </c>
      <c r="G14" s="24">
        <v>4.7332633959295807</v>
      </c>
      <c r="H14" s="24">
        <v>5.2283103875798904</v>
      </c>
      <c r="I14" s="30">
        <v>3.8130365779514621</v>
      </c>
      <c r="J14" s="24">
        <v>2.9894565226109409</v>
      </c>
      <c r="K14" s="25">
        <v>5.064945510321702</v>
      </c>
      <c r="L14" s="13"/>
      <c r="M14" s="37"/>
      <c r="Y14" s="12"/>
      <c r="Z14" s="13"/>
    </row>
    <row r="15" spans="1:26" ht="15.6" x14ac:dyDescent="0.3">
      <c r="A15" s="14"/>
      <c r="B15" s="43" t="s">
        <v>98</v>
      </c>
      <c r="C15" s="28">
        <v>3.3789805237919106</v>
      </c>
      <c r="D15" s="24">
        <v>2.331280016256251</v>
      </c>
      <c r="E15" s="24">
        <v>4.7211919361011097</v>
      </c>
      <c r="F15" s="30">
        <v>2.9593529024131886</v>
      </c>
      <c r="G15" s="24">
        <v>2.4106253524330499</v>
      </c>
      <c r="H15" s="24">
        <v>3.5996100717237751</v>
      </c>
      <c r="I15" s="30">
        <v>4.1333566095060785</v>
      </c>
      <c r="J15" s="24">
        <v>2.2039381758860341</v>
      </c>
      <c r="K15" s="25">
        <v>7.0662301725139196</v>
      </c>
      <c r="L15" s="4"/>
      <c r="M15" s="37"/>
      <c r="Y15" s="4"/>
      <c r="Z15" s="4"/>
    </row>
    <row r="16" spans="1:26" ht="15.6" x14ac:dyDescent="0.3">
      <c r="A16" s="14"/>
      <c r="B16" s="44" t="s">
        <v>105</v>
      </c>
      <c r="C16" s="29">
        <v>28.604416600302464</v>
      </c>
      <c r="D16" s="26">
        <v>17.465921094284663</v>
      </c>
      <c r="E16" s="26">
        <v>39.128638854305045</v>
      </c>
      <c r="F16" s="31">
        <v>28.373423094027217</v>
      </c>
      <c r="G16" s="26">
        <v>19.360808937392747</v>
      </c>
      <c r="H16" s="26">
        <v>36.636494352957918</v>
      </c>
      <c r="I16" s="31">
        <v>29.015954810960576</v>
      </c>
      <c r="J16" s="26">
        <v>14.231358221383527</v>
      </c>
      <c r="K16" s="27">
        <v>43.753989844526473</v>
      </c>
      <c r="L16" s="4"/>
      <c r="M16" s="37"/>
      <c r="Y16" s="4"/>
      <c r="Z16" s="4"/>
    </row>
    <row r="17" spans="1:26" ht="15.6" x14ac:dyDescent="0.3">
      <c r="A17" s="11"/>
      <c r="B17" s="23" t="s">
        <v>107</v>
      </c>
      <c r="C17" s="5"/>
      <c r="D17" s="6"/>
      <c r="E17" s="5"/>
      <c r="F17" s="6"/>
      <c r="G17" s="5"/>
      <c r="H17" s="6"/>
      <c r="I17" s="6"/>
      <c r="J17" s="7"/>
      <c r="K17" s="6"/>
      <c r="L17" s="4"/>
      <c r="M17" s="38"/>
      <c r="Y17" s="4"/>
      <c r="Z17" s="4"/>
    </row>
    <row r="18" spans="1:26" ht="16.5" customHeight="1" x14ac:dyDescent="0.3">
      <c r="A18" s="16"/>
      <c r="B18" s="23" t="s">
        <v>123</v>
      </c>
      <c r="C18" s="15"/>
      <c r="D18" s="6"/>
      <c r="E18" s="15"/>
      <c r="F18" s="6"/>
      <c r="G18" s="15"/>
      <c r="H18" s="6"/>
      <c r="I18" s="6"/>
      <c r="J18" s="7"/>
      <c r="K18" s="6"/>
      <c r="L18" s="4"/>
      <c r="M18" s="34"/>
      <c r="Y18" s="17"/>
      <c r="Z18" s="4"/>
    </row>
    <row r="19" spans="1:26" ht="15.6" x14ac:dyDescent="0.3">
      <c r="A19" s="16"/>
      <c r="B19" s="4"/>
      <c r="C19" s="4"/>
      <c r="D19" s="4"/>
      <c r="E19" s="4"/>
      <c r="F19" s="4"/>
      <c r="G19" s="32"/>
      <c r="H19" s="32"/>
      <c r="I19" s="10"/>
      <c r="J19" s="10"/>
      <c r="K19" s="10"/>
      <c r="L19" s="4"/>
      <c r="M19" s="35"/>
      <c r="Y19" s="4"/>
      <c r="Z19" s="4"/>
    </row>
    <row r="20" spans="1:26" ht="15.6" x14ac:dyDescent="0.3">
      <c r="A20" s="4"/>
      <c r="B20" s="4"/>
      <c r="C20" s="4"/>
      <c r="D20" s="4"/>
      <c r="E20" s="4"/>
      <c r="F20" s="4"/>
      <c r="G20" s="271"/>
      <c r="H20" s="11"/>
      <c r="I20" s="12"/>
      <c r="J20" s="12"/>
      <c r="K20" s="12"/>
      <c r="L20" s="4"/>
      <c r="M20" s="36"/>
      <c r="Y20" s="4"/>
      <c r="Z20" s="4"/>
    </row>
    <row r="21" spans="1:26" ht="15.6" x14ac:dyDescent="0.3">
      <c r="A21" s="18"/>
      <c r="B21" s="4"/>
      <c r="C21" s="4"/>
      <c r="D21" s="4"/>
      <c r="E21" s="4"/>
      <c r="F21" s="4"/>
      <c r="G21" s="271"/>
      <c r="H21" s="11"/>
      <c r="I21" s="12"/>
      <c r="J21" s="12"/>
      <c r="K21" s="12"/>
      <c r="L21" s="4"/>
      <c r="M21" s="37"/>
      <c r="Y21" s="4"/>
      <c r="Z21" s="4"/>
    </row>
    <row r="22" spans="1:26" ht="15.6" x14ac:dyDescent="0.3">
      <c r="A22" s="18"/>
      <c r="B22" s="4"/>
      <c r="C22" s="4"/>
      <c r="D22" s="4"/>
      <c r="E22" s="4"/>
      <c r="F22" s="4"/>
      <c r="G22" s="271"/>
      <c r="H22" s="11"/>
      <c r="I22" s="12"/>
      <c r="J22" s="12"/>
      <c r="K22" s="12"/>
      <c r="L22" s="4"/>
      <c r="M22" s="37"/>
      <c r="Y22" s="4"/>
      <c r="Z22" s="4"/>
    </row>
    <row r="23" spans="1:26" ht="15.6" x14ac:dyDescent="0.3">
      <c r="A23" s="18"/>
      <c r="B23" s="4"/>
      <c r="C23" s="4"/>
      <c r="D23" s="4"/>
      <c r="E23" s="4"/>
      <c r="F23" s="4"/>
      <c r="G23" s="271"/>
      <c r="H23" s="11"/>
      <c r="I23" s="12"/>
      <c r="J23" s="12"/>
      <c r="K23" s="12"/>
      <c r="L23" s="4"/>
      <c r="M23" s="37"/>
      <c r="Y23" s="4"/>
      <c r="Z23" s="4"/>
    </row>
    <row r="24" spans="1:26" ht="15.6" x14ac:dyDescent="0.3">
      <c r="A24" s="18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37"/>
      <c r="Y24" s="4"/>
      <c r="Z24" s="4"/>
    </row>
    <row r="25" spans="1:26" ht="15.6" x14ac:dyDescent="0.3">
      <c r="A25" s="18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37"/>
      <c r="Y25" s="4"/>
      <c r="Z25" s="4"/>
    </row>
    <row r="26" spans="1:26" ht="15.6" x14ac:dyDescent="0.3">
      <c r="A26" s="18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7"/>
      <c r="Y26" s="4"/>
      <c r="Z26" s="4"/>
    </row>
    <row r="27" spans="1:26" ht="15.6" x14ac:dyDescent="0.3">
      <c r="A27" s="18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39"/>
      <c r="Y27" s="4"/>
      <c r="Z27" s="4"/>
    </row>
    <row r="28" spans="1:26" ht="15.6" x14ac:dyDescent="0.3">
      <c r="A28" s="18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39"/>
      <c r="Y28" s="4"/>
      <c r="Z28" s="4"/>
    </row>
    <row r="29" spans="1:26" ht="15.6" x14ac:dyDescent="0.3">
      <c r="A29" s="18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33"/>
      <c r="Y29" s="4"/>
      <c r="Z29" s="4"/>
    </row>
    <row r="30" spans="1:26" ht="15.6" x14ac:dyDescent="0.3">
      <c r="A30" s="18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Y30" s="4"/>
      <c r="Z30" s="4"/>
    </row>
    <row r="31" spans="1:26" ht="15.6" x14ac:dyDescent="0.3">
      <c r="A31" s="19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Y31" s="4"/>
      <c r="Z31" s="4"/>
    </row>
    <row r="32" spans="1:26" ht="15.6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Y32" s="4"/>
      <c r="Z32" s="4"/>
    </row>
    <row r="33" spans="1:26" ht="15.6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Y33" s="4"/>
      <c r="Z33" s="4"/>
    </row>
    <row r="34" spans="1:26" ht="15.6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Y34" s="4"/>
      <c r="Z34" s="4"/>
    </row>
    <row r="35" spans="1:26" ht="15.6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Y35" s="4"/>
      <c r="Z35" s="4"/>
    </row>
    <row r="36" spans="1:26" ht="15.6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Y36" s="4"/>
      <c r="Z36" s="4"/>
    </row>
    <row r="37" spans="1:26" ht="15.6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Y37" s="4"/>
      <c r="Z37" s="4"/>
    </row>
    <row r="38" spans="1:26" ht="15.6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33"/>
      <c r="Y38" s="4"/>
      <c r="Z38" s="4"/>
    </row>
    <row r="39" spans="1:26" ht="15.6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33"/>
      <c r="Y39" s="4"/>
      <c r="Z39" s="4"/>
    </row>
    <row r="40" spans="1:26" x14ac:dyDescent="0.25">
      <c r="L40" s="2"/>
    </row>
    <row r="41" spans="1:26" x14ac:dyDescent="0.25">
      <c r="L41" s="2"/>
    </row>
    <row r="42" spans="1:26" x14ac:dyDescent="0.25">
      <c r="L42" s="2"/>
    </row>
    <row r="43" spans="1:26" x14ac:dyDescent="0.25">
      <c r="L43" s="2"/>
    </row>
    <row r="44" spans="1:26" x14ac:dyDescent="0.25">
      <c r="L44" s="2"/>
    </row>
    <row r="45" spans="1:26" x14ac:dyDescent="0.25">
      <c r="L45" s="2"/>
    </row>
    <row r="46" spans="1:26" x14ac:dyDescent="0.25">
      <c r="L46" s="2"/>
    </row>
    <row r="47" spans="1:26" x14ac:dyDescent="0.25">
      <c r="L47" s="2"/>
    </row>
    <row r="48" spans="1:26" x14ac:dyDescent="0.25">
      <c r="L48" s="2"/>
    </row>
    <row r="49" spans="12:12" x14ac:dyDescent="0.25">
      <c r="L49" s="2"/>
    </row>
    <row r="50" spans="12:12" x14ac:dyDescent="0.25">
      <c r="L50" s="2"/>
    </row>
    <row r="51" spans="12:12" x14ac:dyDescent="0.25">
      <c r="L51" s="2"/>
    </row>
    <row r="52" spans="12:12" x14ac:dyDescent="0.25">
      <c r="L52" s="2"/>
    </row>
    <row r="53" spans="12:12" x14ac:dyDescent="0.25">
      <c r="L53" s="2"/>
    </row>
    <row r="54" spans="12:12" x14ac:dyDescent="0.25">
      <c r="L54" s="2"/>
    </row>
    <row r="55" spans="12:12" x14ac:dyDescent="0.25">
      <c r="L55" s="2"/>
    </row>
    <row r="56" spans="12:12" x14ac:dyDescent="0.25">
      <c r="L56" s="2"/>
    </row>
    <row r="57" spans="12:12" x14ac:dyDescent="0.25">
      <c r="L57" s="2"/>
    </row>
    <row r="58" spans="12:12" x14ac:dyDescent="0.25">
      <c r="L58" s="2"/>
    </row>
    <row r="59" spans="12:12" x14ac:dyDescent="0.25">
      <c r="L59" s="2"/>
    </row>
    <row r="60" spans="12:12" x14ac:dyDescent="0.25">
      <c r="L60" s="2"/>
    </row>
    <row r="61" spans="12:12" x14ac:dyDescent="0.25">
      <c r="L61" s="2"/>
    </row>
    <row r="62" spans="12:12" x14ac:dyDescent="0.25">
      <c r="L62" s="2"/>
    </row>
    <row r="63" spans="12:12" x14ac:dyDescent="0.25">
      <c r="L63" s="2"/>
    </row>
    <row r="64" spans="12:12" x14ac:dyDescent="0.25">
      <c r="L64" s="2"/>
    </row>
    <row r="65" spans="12:12" x14ac:dyDescent="0.25">
      <c r="L65" s="2"/>
    </row>
    <row r="66" spans="12:12" x14ac:dyDescent="0.25">
      <c r="L66" s="2"/>
    </row>
    <row r="67" spans="12:12" x14ac:dyDescent="0.25">
      <c r="L67" s="2"/>
    </row>
    <row r="68" spans="12:12" x14ac:dyDescent="0.25">
      <c r="L68" s="2"/>
    </row>
    <row r="69" spans="12:12" x14ac:dyDescent="0.25">
      <c r="L69" s="2"/>
    </row>
    <row r="70" spans="12:12" x14ac:dyDescent="0.25">
      <c r="L70" s="2"/>
    </row>
  </sheetData>
  <mergeCells count="6">
    <mergeCell ref="B1:Q5"/>
    <mergeCell ref="G20:G23"/>
    <mergeCell ref="B10:B11"/>
    <mergeCell ref="C10:E10"/>
    <mergeCell ref="F10:H10"/>
    <mergeCell ref="I10:K10"/>
  </mergeCells>
  <hyperlinks>
    <hyperlink ref="A1" location="Indice!B10" display="volver al indice" xr:uid="{F21C4A73-6B9D-42E4-93CA-7D78BAA064A1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1975A-C553-45C7-9A9A-23B7D7B728E0}">
  <dimension ref="A1:T26"/>
  <sheetViews>
    <sheetView showGridLines="0" topLeftCell="B1" zoomScale="80" zoomScaleNormal="80" workbookViewId="0">
      <selection activeCell="D12" sqref="D12:D17"/>
    </sheetView>
  </sheetViews>
  <sheetFormatPr baseColWidth="10" defaultColWidth="11.44140625" defaultRowHeight="13.8" x14ac:dyDescent="0.25"/>
  <cols>
    <col min="1" max="1" width="16" style="2" bestFit="1" customWidth="1"/>
    <col min="2" max="2" width="18.33203125" style="2" customWidth="1"/>
    <col min="3" max="8" width="12.88671875" style="2" customWidth="1"/>
    <col min="9" max="16384" width="11.44140625" style="2"/>
  </cols>
  <sheetData>
    <row r="1" spans="1:20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3"/>
      <c r="S1" s="3"/>
      <c r="T1" s="3"/>
    </row>
    <row r="2" spans="1:20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3"/>
      <c r="S2" s="3"/>
      <c r="T2" s="3"/>
    </row>
    <row r="3" spans="1:20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3"/>
      <c r="S3" s="3"/>
      <c r="T3" s="3"/>
    </row>
    <row r="4" spans="1:20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"/>
      <c r="S4" s="3"/>
      <c r="T4" s="3"/>
    </row>
    <row r="5" spans="1:20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3"/>
      <c r="S5" s="3"/>
      <c r="T5" s="3"/>
    </row>
    <row r="6" spans="1:20" ht="14.4" thickTop="1" x14ac:dyDescent="0.25">
      <c r="L6" s="40"/>
      <c r="M6" s="40"/>
    </row>
    <row r="7" spans="1:20" ht="20.399999999999999" x14ac:dyDescent="0.35">
      <c r="B7" s="196" t="s">
        <v>73</v>
      </c>
    </row>
    <row r="8" spans="1:20" ht="20.399999999999999" x14ac:dyDescent="0.35">
      <c r="B8" s="196" t="s">
        <v>115</v>
      </c>
      <c r="C8" s="5"/>
      <c r="D8" s="6"/>
      <c r="E8" s="5"/>
      <c r="F8" s="6"/>
      <c r="G8" s="5"/>
      <c r="H8" s="6"/>
      <c r="I8" s="6"/>
      <c r="J8" s="7"/>
      <c r="K8" s="6"/>
      <c r="L8" s="4"/>
      <c r="M8" s="4"/>
      <c r="N8" s="4"/>
      <c r="O8" s="4"/>
    </row>
    <row r="9" spans="1:20" ht="15.6" x14ac:dyDescent="0.3">
      <c r="B9" s="278" t="s">
        <v>7</v>
      </c>
      <c r="C9" s="280" t="s">
        <v>2</v>
      </c>
      <c r="D9" s="280"/>
      <c r="E9" s="281" t="s">
        <v>5</v>
      </c>
      <c r="F9" s="282"/>
      <c r="G9" s="281" t="s">
        <v>6</v>
      </c>
      <c r="H9" s="283"/>
      <c r="K9" s="48"/>
      <c r="L9" s="48"/>
      <c r="M9" s="48"/>
      <c r="N9" s="48"/>
      <c r="O9" s="4"/>
    </row>
    <row r="10" spans="1:20" ht="15.6" x14ac:dyDescent="0.3">
      <c r="B10" s="279"/>
      <c r="C10" s="160" t="s">
        <v>8</v>
      </c>
      <c r="D10" s="161" t="s">
        <v>9</v>
      </c>
      <c r="E10" s="160" t="s">
        <v>8</v>
      </c>
      <c r="F10" s="213" t="s">
        <v>9</v>
      </c>
      <c r="G10" s="160" t="s">
        <v>8</v>
      </c>
      <c r="H10" s="162" t="s">
        <v>9</v>
      </c>
      <c r="K10" s="49"/>
      <c r="L10" s="50"/>
      <c r="M10" s="49"/>
      <c r="N10" s="51"/>
      <c r="O10" s="4"/>
    </row>
    <row r="11" spans="1:20" ht="15.6" x14ac:dyDescent="0.3">
      <c r="B11" s="214" t="s">
        <v>2</v>
      </c>
      <c r="C11" s="251">
        <v>2996549.9618479717</v>
      </c>
      <c r="D11" s="252">
        <v>100</v>
      </c>
      <c r="E11" s="120">
        <v>1691500.8708472936</v>
      </c>
      <c r="F11" s="121">
        <v>100</v>
      </c>
      <c r="G11" s="120">
        <v>1305049.091000685</v>
      </c>
      <c r="H11" s="122">
        <v>100</v>
      </c>
      <c r="I11" s="262"/>
      <c r="J11" s="262"/>
      <c r="K11" s="52"/>
      <c r="L11" s="53"/>
      <c r="M11" s="52"/>
      <c r="N11" s="53"/>
      <c r="O11" s="4"/>
    </row>
    <row r="12" spans="1:20" ht="15.6" x14ac:dyDescent="0.3">
      <c r="B12" s="214" t="s">
        <v>10</v>
      </c>
      <c r="C12" s="253">
        <v>179022.97774026098</v>
      </c>
      <c r="D12" s="254">
        <v>5.9743031159025808</v>
      </c>
      <c r="E12" s="123">
        <v>108606.12362192504</v>
      </c>
      <c r="F12" s="124">
        <v>6.4206956965693367</v>
      </c>
      <c r="G12" s="123">
        <v>70416.854118336007</v>
      </c>
      <c r="H12" s="125">
        <v>5.3957245443036781</v>
      </c>
      <c r="K12" s="52"/>
      <c r="L12" s="53"/>
      <c r="M12" s="52"/>
      <c r="N12" s="53"/>
      <c r="O12" s="4"/>
    </row>
    <row r="13" spans="1:20" ht="15.6" x14ac:dyDescent="0.3">
      <c r="B13" s="214" t="s">
        <v>11</v>
      </c>
      <c r="C13" s="253">
        <v>345238.39470105548</v>
      </c>
      <c r="D13" s="254">
        <v>11.521196011967945</v>
      </c>
      <c r="E13" s="123">
        <v>191500.33495987207</v>
      </c>
      <c r="F13" s="124">
        <v>11.321326418469249</v>
      </c>
      <c r="G13" s="123">
        <v>153738.05974118289</v>
      </c>
      <c r="H13" s="125">
        <v>11.780251087972459</v>
      </c>
      <c r="K13" s="52"/>
      <c r="L13" s="53"/>
      <c r="M13" s="52"/>
      <c r="N13" s="53"/>
      <c r="O13" s="4"/>
    </row>
    <row r="14" spans="1:20" ht="15.6" x14ac:dyDescent="0.3">
      <c r="B14" s="214" t="s">
        <v>12</v>
      </c>
      <c r="C14" s="253">
        <v>378139.49954579462</v>
      </c>
      <c r="D14" s="254">
        <v>12.619162181851159</v>
      </c>
      <c r="E14" s="123">
        <v>213906.05662662289</v>
      </c>
      <c r="F14" s="124">
        <v>12.645932397272411</v>
      </c>
      <c r="G14" s="123">
        <v>164233.44291917194</v>
      </c>
      <c r="H14" s="125">
        <v>12.584464757049185</v>
      </c>
      <c r="K14" s="52"/>
      <c r="L14" s="53"/>
      <c r="M14" s="52"/>
      <c r="N14" s="53"/>
      <c r="O14" s="4"/>
    </row>
    <row r="15" spans="1:20" ht="15.6" x14ac:dyDescent="0.3">
      <c r="B15" s="214" t="s">
        <v>13</v>
      </c>
      <c r="C15" s="253">
        <v>398970.30678183201</v>
      </c>
      <c r="D15" s="254">
        <v>13.314321865529221</v>
      </c>
      <c r="E15" s="123">
        <v>215987.47243189794</v>
      </c>
      <c r="F15" s="124">
        <v>12.768983815166891</v>
      </c>
      <c r="G15" s="123">
        <v>182982.83434993413</v>
      </c>
      <c r="H15" s="125">
        <v>14.021145688061942</v>
      </c>
      <c r="K15" s="52"/>
      <c r="L15" s="53"/>
      <c r="M15" s="52"/>
      <c r="N15" s="53"/>
      <c r="O15" s="4"/>
    </row>
    <row r="16" spans="1:20" ht="15.6" x14ac:dyDescent="0.3">
      <c r="B16" s="214" t="s">
        <v>14</v>
      </c>
      <c r="C16" s="253">
        <v>349179.63647738792</v>
      </c>
      <c r="D16" s="254">
        <v>11.652721994398147</v>
      </c>
      <c r="E16" s="123">
        <v>195030.55471044799</v>
      </c>
      <c r="F16" s="124">
        <v>11.530029813863163</v>
      </c>
      <c r="G16" s="123">
        <v>154149.08176693993</v>
      </c>
      <c r="H16" s="125">
        <v>11.811745843885578</v>
      </c>
      <c r="K16" s="55"/>
      <c r="L16" s="55"/>
      <c r="M16" s="55"/>
      <c r="N16" s="4"/>
      <c r="O16" s="4"/>
    </row>
    <row r="17" spans="2:15" ht="15.6" x14ac:dyDescent="0.3">
      <c r="B17" s="214" t="s">
        <v>15</v>
      </c>
      <c r="C17" s="253">
        <v>307792.05604751478</v>
      </c>
      <c r="D17" s="254">
        <v>10.271547611964376</v>
      </c>
      <c r="E17" s="123">
        <v>171375.77003097092</v>
      </c>
      <c r="F17" s="124">
        <v>10.131580360648982</v>
      </c>
      <c r="G17" s="123">
        <v>136416.28601654392</v>
      </c>
      <c r="H17" s="125">
        <v>10.452962034703438</v>
      </c>
      <c r="K17" s="55"/>
      <c r="L17" s="55"/>
      <c r="M17" s="55"/>
      <c r="N17" s="4"/>
      <c r="O17" s="4"/>
    </row>
    <row r="18" spans="2:15" ht="15.6" x14ac:dyDescent="0.3">
      <c r="B18" s="214" t="s">
        <v>16</v>
      </c>
      <c r="C18" s="253">
        <v>254424.17684954312</v>
      </c>
      <c r="D18" s="254">
        <v>8.4905701586447027</v>
      </c>
      <c r="E18" s="123">
        <v>136322.49511644104</v>
      </c>
      <c r="F18" s="124">
        <v>8.059262484928869</v>
      </c>
      <c r="G18" s="123">
        <v>118101.681733102</v>
      </c>
      <c r="H18" s="125">
        <v>9.0495968732137158</v>
      </c>
      <c r="K18" s="55"/>
      <c r="L18" s="55"/>
      <c r="M18" s="55"/>
      <c r="N18" s="4"/>
      <c r="O18" s="4"/>
    </row>
    <row r="19" spans="2:15" ht="15.6" x14ac:dyDescent="0.3">
      <c r="B19" s="214" t="s">
        <v>17</v>
      </c>
      <c r="C19" s="253">
        <v>230017.22688767777</v>
      </c>
      <c r="D19" s="254">
        <v>7.6760684726186312</v>
      </c>
      <c r="E19" s="123">
        <v>133465.88328758793</v>
      </c>
      <c r="F19" s="124">
        <v>7.890382179982752</v>
      </c>
      <c r="G19" s="123">
        <v>96551.343600089982</v>
      </c>
      <c r="H19" s="125">
        <v>7.3982920846338729</v>
      </c>
      <c r="K19" s="55"/>
      <c r="L19" s="55"/>
      <c r="M19" s="55"/>
      <c r="N19" s="4"/>
      <c r="O19" s="4"/>
    </row>
    <row r="20" spans="2:15" ht="15.6" x14ac:dyDescent="0.3">
      <c r="B20" s="214" t="s">
        <v>18</v>
      </c>
      <c r="C20" s="253">
        <v>202634.90140672395</v>
      </c>
      <c r="D20" s="254">
        <v>6.7622734139816929</v>
      </c>
      <c r="E20" s="123">
        <v>114753.29163521691</v>
      </c>
      <c r="F20" s="124">
        <v>6.7841107038706747</v>
      </c>
      <c r="G20" s="123">
        <v>87881.609771507006</v>
      </c>
      <c r="H20" s="125">
        <v>6.7339696550511503</v>
      </c>
      <c r="K20" s="55"/>
      <c r="L20" s="55"/>
      <c r="M20" s="55"/>
      <c r="N20" s="4"/>
      <c r="O20" s="4"/>
    </row>
    <row r="21" spans="2:15" ht="15.6" x14ac:dyDescent="0.3">
      <c r="B21" s="214" t="s">
        <v>19</v>
      </c>
      <c r="C21" s="253">
        <v>162429.66754409403</v>
      </c>
      <c r="D21" s="254">
        <v>5.4205559597585919</v>
      </c>
      <c r="E21" s="123">
        <v>96696.475421060037</v>
      </c>
      <c r="F21" s="124">
        <v>5.7166080779268871</v>
      </c>
      <c r="G21" s="123">
        <v>65733.192123034023</v>
      </c>
      <c r="H21" s="125">
        <v>5.0368367424884495</v>
      </c>
      <c r="K21" s="55"/>
      <c r="L21" s="55"/>
      <c r="M21" s="55"/>
      <c r="N21" s="4"/>
      <c r="O21" s="4"/>
    </row>
    <row r="22" spans="2:15" ht="15.6" x14ac:dyDescent="0.3">
      <c r="B22" s="215" t="s">
        <v>20</v>
      </c>
      <c r="C22" s="255">
        <v>188701.11786609507</v>
      </c>
      <c r="D22" s="256">
        <v>6.2972792133832183</v>
      </c>
      <c r="E22" s="126">
        <v>113856.41300525295</v>
      </c>
      <c r="F22" s="127">
        <v>6.7310880513009055</v>
      </c>
      <c r="G22" s="126">
        <v>74844.704860842015</v>
      </c>
      <c r="H22" s="128">
        <v>5.735010688636442</v>
      </c>
      <c r="K22" s="55"/>
      <c r="L22" s="55"/>
      <c r="M22" s="55"/>
      <c r="N22" s="4"/>
      <c r="O22" s="4"/>
    </row>
    <row r="23" spans="2:15" ht="15.6" x14ac:dyDescent="0.3">
      <c r="B23" s="23" t="s">
        <v>107</v>
      </c>
      <c r="C23" s="56"/>
      <c r="D23" s="57"/>
      <c r="E23" s="56"/>
      <c r="F23" s="57"/>
      <c r="G23" s="56"/>
      <c r="H23" s="57"/>
      <c r="I23" s="6"/>
      <c r="J23" s="54"/>
      <c r="K23" s="59" t="s">
        <v>5</v>
      </c>
      <c r="L23" s="59" t="s">
        <v>6</v>
      </c>
      <c r="M23" s="59" t="s">
        <v>5</v>
      </c>
      <c r="N23" s="59" t="s">
        <v>6</v>
      </c>
      <c r="O23" s="4"/>
    </row>
    <row r="24" spans="2:15" ht="15.6" x14ac:dyDescent="0.3">
      <c r="B24" s="23" t="s">
        <v>123</v>
      </c>
      <c r="E24" s="56"/>
      <c r="F24" s="57"/>
      <c r="G24" s="56"/>
      <c r="H24" s="57"/>
      <c r="I24" s="6"/>
      <c r="J24" s="54"/>
      <c r="K24" s="60">
        <f>E11/C11*100</f>
        <v>56.448278599838375</v>
      </c>
      <c r="L24" s="60">
        <f>G11/C11*100</f>
        <v>43.55172140016186</v>
      </c>
      <c r="M24" s="61">
        <v>0.56399999999999995</v>
      </c>
      <c r="N24" s="61">
        <v>0.436</v>
      </c>
      <c r="O24" s="4"/>
    </row>
    <row r="25" spans="2:15" x14ac:dyDescent="0.25">
      <c r="K25" s="62"/>
      <c r="L25" s="62"/>
      <c r="M25" s="62"/>
      <c r="N25" s="62"/>
    </row>
    <row r="26" spans="2:15" x14ac:dyDescent="0.25">
      <c r="E26" s="243"/>
    </row>
  </sheetData>
  <mergeCells count="5">
    <mergeCell ref="B1:Q5"/>
    <mergeCell ref="B9:B10"/>
    <mergeCell ref="C9:D9"/>
    <mergeCell ref="E9:F9"/>
    <mergeCell ref="G9:H9"/>
  </mergeCells>
  <hyperlinks>
    <hyperlink ref="A1" location="Indice!B10" display="volver al indice" xr:uid="{D8BD44E8-BD8D-4557-9716-87CB6FE1A79F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037A9-6DC1-42E7-9B2C-73A72DA24EF5}">
  <dimension ref="A1:T13"/>
  <sheetViews>
    <sheetView showGridLines="0" zoomScale="80" zoomScaleNormal="80" workbookViewId="0">
      <selection activeCell="B13" sqref="B13"/>
    </sheetView>
  </sheetViews>
  <sheetFormatPr baseColWidth="10" defaultColWidth="11.44140625" defaultRowHeight="13.8" x14ac:dyDescent="0.25"/>
  <cols>
    <col min="1" max="1" width="16" style="2" bestFit="1" customWidth="1"/>
    <col min="2" max="7" width="14.33203125" style="2" customWidth="1"/>
    <col min="8" max="16384" width="11.44140625" style="2"/>
  </cols>
  <sheetData>
    <row r="1" spans="1:20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3"/>
      <c r="S1" s="3"/>
      <c r="T1" s="3"/>
    </row>
    <row r="2" spans="1:20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3"/>
      <c r="S2" s="3"/>
      <c r="T2" s="3"/>
    </row>
    <row r="3" spans="1:20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3"/>
      <c r="S3" s="3"/>
      <c r="T3" s="3"/>
    </row>
    <row r="4" spans="1:20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"/>
      <c r="S4" s="3"/>
      <c r="T4" s="3"/>
    </row>
    <row r="5" spans="1:20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3"/>
      <c r="S5" s="3"/>
      <c r="T5" s="3"/>
    </row>
    <row r="6" spans="1:20" ht="14.4" thickTop="1" x14ac:dyDescent="0.25"/>
    <row r="7" spans="1:20" ht="20.399999999999999" x14ac:dyDescent="0.35">
      <c r="B7" s="196" t="s">
        <v>85</v>
      </c>
    </row>
    <row r="8" spans="1:20" ht="20.399999999999999" x14ac:dyDescent="0.35">
      <c r="B8" s="196" t="s">
        <v>116</v>
      </c>
      <c r="C8" s="56"/>
      <c r="D8" s="57"/>
      <c r="E8" s="56"/>
      <c r="F8" s="57"/>
      <c r="G8" s="56"/>
    </row>
    <row r="9" spans="1:20" ht="14.4" x14ac:dyDescent="0.3">
      <c r="B9" s="284" t="s">
        <v>2</v>
      </c>
      <c r="C9" s="285"/>
      <c r="D9" s="285" t="s">
        <v>3</v>
      </c>
      <c r="E9" s="285"/>
      <c r="F9" s="285" t="s">
        <v>4</v>
      </c>
      <c r="G9" s="286"/>
    </row>
    <row r="10" spans="1:20" x14ac:dyDescent="0.25">
      <c r="B10" s="216" t="s">
        <v>8</v>
      </c>
      <c r="C10" s="217" t="s">
        <v>9</v>
      </c>
      <c r="D10" s="217" t="s">
        <v>8</v>
      </c>
      <c r="E10" s="217" t="s">
        <v>9</v>
      </c>
      <c r="F10" s="217" t="s">
        <v>8</v>
      </c>
      <c r="G10" s="218" t="s">
        <v>9</v>
      </c>
    </row>
    <row r="11" spans="1:20" ht="14.4" x14ac:dyDescent="0.3">
      <c r="B11" s="241">
        <v>2996549.9618479717</v>
      </c>
      <c r="C11" s="242">
        <v>1</v>
      </c>
      <c r="D11" s="64">
        <v>1917201.59490445</v>
      </c>
      <c r="E11" s="65">
        <v>63.980297986492182</v>
      </c>
      <c r="F11" s="64">
        <v>1079348.3669435277</v>
      </c>
      <c r="G11" s="66">
        <v>36.019702013508024</v>
      </c>
    </row>
    <row r="12" spans="1:20" x14ac:dyDescent="0.25">
      <c r="B12" s="23" t="s">
        <v>107</v>
      </c>
    </row>
    <row r="13" spans="1:20" x14ac:dyDescent="0.25">
      <c r="B13" s="23" t="s">
        <v>123</v>
      </c>
    </row>
  </sheetData>
  <mergeCells count="4">
    <mergeCell ref="B1:Q5"/>
    <mergeCell ref="B9:C9"/>
    <mergeCell ref="D9:E9"/>
    <mergeCell ref="F9:G9"/>
  </mergeCells>
  <hyperlinks>
    <hyperlink ref="A1" location="Indice!B10" display="volver al indice" xr:uid="{37C49090-4E0E-491D-94F4-C92D79C286CC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29F00-1DBF-41E0-B141-EC65B1CA302B}">
  <dimension ref="A1:T12"/>
  <sheetViews>
    <sheetView showGridLines="0" zoomScaleNormal="100" workbookViewId="0">
      <selection activeCell="B12" sqref="B12"/>
    </sheetView>
  </sheetViews>
  <sheetFormatPr baseColWidth="10" defaultColWidth="11.44140625" defaultRowHeight="13.8" x14ac:dyDescent="0.25"/>
  <cols>
    <col min="1" max="1" width="14.44140625" style="2" bestFit="1" customWidth="1"/>
    <col min="2" max="16384" width="11.44140625" style="2"/>
  </cols>
  <sheetData>
    <row r="1" spans="1:20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3"/>
      <c r="S1" s="3"/>
      <c r="T1" s="3"/>
    </row>
    <row r="2" spans="1:20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3"/>
      <c r="S2" s="3"/>
      <c r="T2" s="3"/>
    </row>
    <row r="3" spans="1:20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3"/>
      <c r="S3" s="3"/>
      <c r="T3" s="3"/>
    </row>
    <row r="4" spans="1:20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"/>
      <c r="S4" s="3"/>
      <c r="T4" s="3"/>
    </row>
    <row r="5" spans="1:20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3"/>
      <c r="S5" s="3"/>
      <c r="T5" s="3"/>
    </row>
    <row r="6" spans="1:20" ht="14.4" thickTop="1" x14ac:dyDescent="0.25"/>
    <row r="7" spans="1:20" ht="15.6" x14ac:dyDescent="0.3">
      <c r="B7" s="63" t="s">
        <v>86</v>
      </c>
    </row>
    <row r="8" spans="1:20" s="4" customFormat="1" ht="15.6" x14ac:dyDescent="0.3">
      <c r="B8" s="63" t="s">
        <v>117</v>
      </c>
      <c r="C8" s="5"/>
      <c r="D8" s="6"/>
      <c r="E8" s="5"/>
      <c r="F8" s="6"/>
      <c r="G8" s="5"/>
      <c r="H8" s="6"/>
      <c r="I8" s="67"/>
      <c r="J8" s="67"/>
      <c r="K8" s="67"/>
      <c r="L8" s="67"/>
      <c r="M8" s="68"/>
      <c r="N8" s="69"/>
      <c r="O8" s="69"/>
      <c r="P8" s="70"/>
    </row>
    <row r="9" spans="1:20" s="4" customFormat="1" ht="15.6" x14ac:dyDescent="0.3">
      <c r="A9" s="45"/>
      <c r="B9" s="219"/>
      <c r="C9" s="220" t="s">
        <v>2</v>
      </c>
      <c r="D9" s="220" t="s">
        <v>5</v>
      </c>
      <c r="E9" s="221" t="s">
        <v>6</v>
      </c>
      <c r="F9" s="6"/>
      <c r="G9" s="71"/>
      <c r="H9" s="6"/>
      <c r="I9" s="67"/>
      <c r="J9" s="72"/>
      <c r="K9" s="72"/>
      <c r="L9" s="72"/>
      <c r="M9" s="68"/>
      <c r="N9" s="69"/>
      <c r="O9" s="69"/>
      <c r="P9" s="70"/>
    </row>
    <row r="10" spans="1:20" s="4" customFormat="1" ht="15.6" x14ac:dyDescent="0.3">
      <c r="A10" s="73"/>
      <c r="B10" s="212" t="s">
        <v>2</v>
      </c>
      <c r="C10" s="244">
        <v>10.5416653046136</v>
      </c>
      <c r="D10" s="244">
        <v>10.177703049423245</v>
      </c>
      <c r="E10" s="245">
        <v>11.013404242141061</v>
      </c>
      <c r="F10" s="6"/>
      <c r="G10" s="71"/>
      <c r="H10" s="6"/>
      <c r="I10" s="74"/>
      <c r="J10" s="75"/>
      <c r="K10" s="75"/>
      <c r="L10" s="75"/>
      <c r="M10" s="68"/>
    </row>
    <row r="11" spans="1:20" s="4" customFormat="1" ht="15.6" x14ac:dyDescent="0.3">
      <c r="B11" s="23" t="s">
        <v>107</v>
      </c>
      <c r="C11" s="5"/>
      <c r="D11" s="6"/>
      <c r="E11" s="5"/>
      <c r="F11" s="6"/>
      <c r="G11" s="5"/>
      <c r="H11" s="6"/>
      <c r="I11" s="6"/>
      <c r="J11" s="7"/>
      <c r="K11" s="6"/>
    </row>
    <row r="12" spans="1:20" s="4" customFormat="1" ht="15.6" x14ac:dyDescent="0.3">
      <c r="B12" s="23" t="s">
        <v>123</v>
      </c>
      <c r="C12" s="5"/>
      <c r="D12" s="6"/>
      <c r="E12" s="5"/>
      <c r="F12" s="6"/>
      <c r="G12" s="5"/>
      <c r="H12" s="6"/>
      <c r="I12" s="6"/>
      <c r="J12" s="7"/>
      <c r="K12" s="6"/>
    </row>
  </sheetData>
  <mergeCells count="1">
    <mergeCell ref="B1:Q5"/>
  </mergeCells>
  <hyperlinks>
    <hyperlink ref="A1" location="Indice!B10" display="volver al indice" xr:uid="{A2A7E87B-D386-4A6C-A7AE-9478A0957DB2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4FEA7-9FAE-4E9D-B8B3-2C65E6C172FA}">
  <dimension ref="A1:AE22"/>
  <sheetViews>
    <sheetView showGridLines="0" zoomScale="80" zoomScaleNormal="80" workbookViewId="0">
      <selection activeCell="B20" sqref="B20"/>
    </sheetView>
  </sheetViews>
  <sheetFormatPr baseColWidth="10" defaultColWidth="11.44140625" defaultRowHeight="13.8" x14ac:dyDescent="0.25"/>
  <cols>
    <col min="1" max="1" width="16" style="2" bestFit="1" customWidth="1"/>
    <col min="2" max="2" width="33.5546875" style="2" customWidth="1"/>
    <col min="3" max="8" width="13.5546875" style="2" customWidth="1"/>
    <col min="9" max="16384" width="11.44140625" style="2"/>
  </cols>
  <sheetData>
    <row r="1" spans="1:31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3"/>
      <c r="S1" s="3"/>
      <c r="T1" s="3"/>
    </row>
    <row r="2" spans="1:31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3"/>
      <c r="S2" s="3"/>
      <c r="T2" s="3"/>
    </row>
    <row r="3" spans="1:31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3"/>
      <c r="S3" s="3"/>
      <c r="T3" s="3"/>
    </row>
    <row r="4" spans="1:31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"/>
      <c r="S4" s="3"/>
      <c r="T4" s="3"/>
    </row>
    <row r="5" spans="1:31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3"/>
      <c r="S5" s="3"/>
      <c r="T5" s="3"/>
    </row>
    <row r="6" spans="1:31" ht="14.4" thickTop="1" x14ac:dyDescent="0.25">
      <c r="A6" s="3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3"/>
      <c r="S6" s="3"/>
      <c r="T6" s="3"/>
    </row>
    <row r="7" spans="1:31" s="4" customFormat="1" ht="18" x14ac:dyDescent="0.35">
      <c r="B7" s="195" t="s">
        <v>87</v>
      </c>
      <c r="C7" s="5"/>
      <c r="D7" s="6"/>
      <c r="E7" s="5"/>
      <c r="F7" s="6"/>
      <c r="G7" s="5"/>
      <c r="H7" s="6"/>
      <c r="I7" s="6"/>
      <c r="J7" s="54"/>
      <c r="K7" s="55"/>
      <c r="L7" s="55"/>
      <c r="M7" s="55"/>
      <c r="S7" s="19"/>
      <c r="T7" s="77"/>
      <c r="U7" s="19"/>
      <c r="V7" s="77"/>
      <c r="W7" s="78"/>
      <c r="X7" s="79"/>
      <c r="Y7" s="80"/>
      <c r="Z7" s="81"/>
      <c r="AA7" s="80"/>
      <c r="AB7" s="81"/>
      <c r="AC7" s="80"/>
      <c r="AD7" s="81"/>
      <c r="AE7" s="82"/>
    </row>
    <row r="8" spans="1:31" s="4" customFormat="1" ht="18" x14ac:dyDescent="0.35">
      <c r="B8" s="195" t="s">
        <v>118</v>
      </c>
      <c r="C8" s="5"/>
      <c r="D8" s="6"/>
      <c r="E8" s="5"/>
      <c r="F8" s="6"/>
      <c r="G8" s="5"/>
      <c r="H8" s="6"/>
      <c r="I8" s="6"/>
      <c r="J8" s="7"/>
      <c r="K8" s="6"/>
      <c r="O8" s="83"/>
      <c r="P8" s="83"/>
      <c r="Q8" s="83"/>
      <c r="R8" s="83"/>
      <c r="S8" s="83"/>
      <c r="T8" s="83"/>
      <c r="U8" s="83"/>
      <c r="V8" s="83"/>
      <c r="W8" s="68"/>
    </row>
    <row r="9" spans="1:31" s="4" customFormat="1" ht="15.6" x14ac:dyDescent="0.3">
      <c r="A9" s="45"/>
      <c r="B9" s="287" t="s">
        <v>109</v>
      </c>
      <c r="C9" s="289" t="s">
        <v>2</v>
      </c>
      <c r="D9" s="290"/>
      <c r="E9" s="291" t="s">
        <v>5</v>
      </c>
      <c r="F9" s="291"/>
      <c r="G9" s="291" t="s">
        <v>6</v>
      </c>
      <c r="H9" s="292"/>
      <c r="I9" s="6"/>
      <c r="J9" s="7"/>
      <c r="K9" s="46"/>
      <c r="O9" s="84"/>
      <c r="P9" s="85"/>
      <c r="Q9" s="86"/>
      <c r="R9" s="87"/>
      <c r="S9" s="86"/>
      <c r="T9" s="87"/>
      <c r="U9" s="86"/>
      <c r="V9" s="87"/>
      <c r="W9" s="68"/>
    </row>
    <row r="10" spans="1:31" s="4" customFormat="1" ht="15.6" x14ac:dyDescent="0.3">
      <c r="A10" s="45"/>
      <c r="B10" s="288"/>
      <c r="C10" s="217" t="s">
        <v>8</v>
      </c>
      <c r="D10" s="217" t="s">
        <v>9</v>
      </c>
      <c r="E10" s="217" t="s">
        <v>8</v>
      </c>
      <c r="F10" s="222" t="s">
        <v>9</v>
      </c>
      <c r="G10" s="217" t="s">
        <v>8</v>
      </c>
      <c r="H10" s="223" t="s">
        <v>9</v>
      </c>
      <c r="I10" s="6"/>
      <c r="J10" s="7"/>
      <c r="K10" s="46"/>
      <c r="O10" s="84"/>
      <c r="P10" s="85"/>
      <c r="Q10" s="86"/>
      <c r="R10" s="87"/>
      <c r="S10" s="86"/>
      <c r="T10" s="87"/>
      <c r="U10" s="86"/>
      <c r="V10" s="87"/>
      <c r="W10" s="68"/>
    </row>
    <row r="11" spans="1:31" s="4" customFormat="1" ht="15.75" customHeight="1" x14ac:dyDescent="0.3">
      <c r="A11" s="73"/>
      <c r="B11" s="178" t="s">
        <v>2</v>
      </c>
      <c r="C11" s="179">
        <v>2996549.9618479717</v>
      </c>
      <c r="D11" s="180">
        <v>100</v>
      </c>
      <c r="E11" s="179">
        <v>1691500.8708472936</v>
      </c>
      <c r="F11" s="179">
        <v>100</v>
      </c>
      <c r="G11" s="179">
        <v>1305049.091000685</v>
      </c>
      <c r="H11" s="181">
        <v>100</v>
      </c>
      <c r="I11" s="6"/>
      <c r="J11" s="7"/>
      <c r="K11" s="88"/>
      <c r="O11" s="84"/>
      <c r="P11" s="85"/>
      <c r="Q11" s="86"/>
      <c r="R11" s="87"/>
      <c r="S11" s="86"/>
      <c r="T11" s="87"/>
      <c r="U11" s="86"/>
      <c r="V11" s="87"/>
      <c r="W11" s="68"/>
    </row>
    <row r="12" spans="1:31" s="4" customFormat="1" ht="16.2" customHeight="1" x14ac:dyDescent="0.3">
      <c r="A12" s="73"/>
      <c r="B12" s="97" t="s">
        <v>21</v>
      </c>
      <c r="C12" s="103">
        <v>279133.17598651606</v>
      </c>
      <c r="D12" s="224">
        <v>9.3151517425184078</v>
      </c>
      <c r="E12" s="95">
        <v>123653.59864196199</v>
      </c>
      <c r="F12" s="95">
        <v>7.3102887957735643</v>
      </c>
      <c r="G12" s="95">
        <v>155479.57734455392</v>
      </c>
      <c r="H12" s="99">
        <v>11.913695692882738</v>
      </c>
      <c r="I12" s="6"/>
      <c r="J12" s="7"/>
      <c r="K12" s="88"/>
      <c r="O12" s="84"/>
      <c r="P12" s="85"/>
      <c r="Q12" s="86"/>
      <c r="R12" s="87"/>
      <c r="S12" s="86"/>
      <c r="T12" s="87"/>
      <c r="U12" s="86"/>
      <c r="V12" s="87"/>
      <c r="W12" s="68"/>
    </row>
    <row r="13" spans="1:31" s="4" customFormat="1" ht="15.6" x14ac:dyDescent="0.3">
      <c r="A13" s="73"/>
      <c r="B13" s="97" t="s">
        <v>22</v>
      </c>
      <c r="C13" s="103">
        <v>1224796.7540374885</v>
      </c>
      <c r="D13" s="224">
        <v>40.873563585843122</v>
      </c>
      <c r="E13" s="95">
        <v>834185.46990707831</v>
      </c>
      <c r="F13" s="95">
        <v>49.316289709577539</v>
      </c>
      <c r="G13" s="95">
        <v>390611.2841304121</v>
      </c>
      <c r="H13" s="99">
        <v>29.930773242476217</v>
      </c>
      <c r="I13" s="6"/>
      <c r="J13" s="7"/>
      <c r="K13" s="88"/>
      <c r="O13" s="84"/>
      <c r="P13" s="85"/>
      <c r="Q13" s="86"/>
      <c r="R13" s="87"/>
      <c r="S13" s="86"/>
      <c r="T13" s="87"/>
      <c r="U13" s="86"/>
      <c r="V13" s="87"/>
      <c r="W13" s="68"/>
    </row>
    <row r="14" spans="1:31" s="4" customFormat="1" ht="15.6" x14ac:dyDescent="0.3">
      <c r="A14" s="73"/>
      <c r="B14" s="97" t="s">
        <v>23</v>
      </c>
      <c r="C14" s="103">
        <v>171000.09964053897</v>
      </c>
      <c r="D14" s="224">
        <v>5.7065659447601291</v>
      </c>
      <c r="E14" s="95">
        <v>128765.52845970691</v>
      </c>
      <c r="F14" s="95">
        <v>7.6125014582585857</v>
      </c>
      <c r="G14" s="95">
        <v>42234.571180831997</v>
      </c>
      <c r="H14" s="99">
        <v>3.2362438679182093</v>
      </c>
      <c r="I14" s="6"/>
      <c r="J14" s="7"/>
      <c r="K14" s="88"/>
      <c r="O14" s="84"/>
      <c r="P14" s="85"/>
      <c r="Q14" s="86"/>
      <c r="R14" s="87"/>
      <c r="S14" s="86"/>
      <c r="T14" s="87"/>
      <c r="U14" s="86"/>
      <c r="V14" s="87"/>
      <c r="W14" s="68"/>
    </row>
    <row r="15" spans="1:31" s="4" customFormat="1" ht="15.6" x14ac:dyDescent="0.3">
      <c r="A15" s="73"/>
      <c r="B15" s="97" t="s">
        <v>24</v>
      </c>
      <c r="C15" s="103">
        <v>929837.61385661538</v>
      </c>
      <c r="D15" s="224">
        <v>31.030272336363275</v>
      </c>
      <c r="E15" s="95">
        <v>520294.05167272332</v>
      </c>
      <c r="F15" s="95">
        <v>30.759313260778971</v>
      </c>
      <c r="G15" s="95">
        <v>409543.56218388997</v>
      </c>
      <c r="H15" s="99">
        <v>31.381467946915343</v>
      </c>
      <c r="I15" s="6"/>
      <c r="J15" s="7"/>
      <c r="K15" s="89"/>
      <c r="L15" s="90"/>
      <c r="M15" s="90"/>
      <c r="N15" s="90"/>
      <c r="O15" s="84"/>
      <c r="P15" s="85"/>
      <c r="Q15" s="86"/>
      <c r="R15" s="87"/>
      <c r="S15" s="86"/>
      <c r="T15" s="91"/>
      <c r="U15" s="86"/>
      <c r="V15" s="87"/>
      <c r="W15" s="68"/>
    </row>
    <row r="16" spans="1:31" s="4" customFormat="1" ht="15.6" x14ac:dyDescent="0.3">
      <c r="A16" s="73"/>
      <c r="B16" s="97" t="s">
        <v>25</v>
      </c>
      <c r="C16" s="103">
        <v>171224.04193008807</v>
      </c>
      <c r="D16" s="224">
        <v>5.7140392821781703</v>
      </c>
      <c r="E16" s="95">
        <v>70084.907170909079</v>
      </c>
      <c r="F16" s="95">
        <v>4.1433562570856193</v>
      </c>
      <c r="G16" s="95">
        <v>101139.13475917888</v>
      </c>
      <c r="H16" s="99">
        <v>7.7498337385628506</v>
      </c>
      <c r="I16" s="6"/>
      <c r="J16" s="7"/>
      <c r="K16" s="89"/>
      <c r="L16" s="90"/>
      <c r="M16" s="90"/>
      <c r="N16" s="90"/>
      <c r="O16" s="84"/>
      <c r="P16" s="85"/>
      <c r="Q16" s="86"/>
      <c r="R16" s="91"/>
      <c r="S16" s="86"/>
      <c r="T16" s="91"/>
      <c r="U16" s="86"/>
      <c r="V16" s="87"/>
      <c r="W16" s="68"/>
    </row>
    <row r="17" spans="1:20" s="4" customFormat="1" ht="15.6" x14ac:dyDescent="0.3">
      <c r="A17" s="73"/>
      <c r="B17" s="97" t="s">
        <v>26</v>
      </c>
      <c r="C17" s="103">
        <v>220260.4584294651</v>
      </c>
      <c r="D17" s="224">
        <v>7.3504684131357028</v>
      </c>
      <c r="E17" s="95">
        <v>14219.497027648</v>
      </c>
      <c r="F17" s="95">
        <v>0.84064378994527367</v>
      </c>
      <c r="G17" s="95">
        <v>206040.96140181713</v>
      </c>
      <c r="H17" s="99">
        <v>15.787985511244571</v>
      </c>
      <c r="I17" s="6"/>
      <c r="J17" s="7"/>
      <c r="K17" s="89"/>
      <c r="L17" s="90"/>
      <c r="M17" s="90"/>
      <c r="N17" s="89"/>
      <c r="O17" s="89"/>
      <c r="P17" s="89"/>
      <c r="Q17" s="89"/>
      <c r="R17" s="89"/>
      <c r="S17" s="70"/>
      <c r="T17" s="70"/>
    </row>
    <row r="18" spans="1:20" s="4" customFormat="1" ht="16.5" customHeight="1" x14ac:dyDescent="0.3">
      <c r="A18" s="73"/>
      <c r="B18" s="98" t="s">
        <v>27</v>
      </c>
      <c r="C18" s="225">
        <v>297.81796726900001</v>
      </c>
      <c r="D18" s="226">
        <v>9.9386952015088625E-3</v>
      </c>
      <c r="E18" s="249" t="s">
        <v>103</v>
      </c>
      <c r="F18" s="96">
        <v>1.7606728580625522E-2</v>
      </c>
      <c r="G18" s="249" t="s">
        <v>104</v>
      </c>
      <c r="H18" s="100">
        <v>0</v>
      </c>
      <c r="I18" s="6"/>
      <c r="J18" s="7"/>
      <c r="K18" s="92"/>
      <c r="L18" s="19"/>
      <c r="M18" s="93"/>
      <c r="N18" s="69"/>
      <c r="O18" s="93"/>
      <c r="P18" s="69"/>
      <c r="Q18" s="93"/>
      <c r="R18" s="69"/>
      <c r="S18" s="70"/>
      <c r="T18" s="70"/>
    </row>
    <row r="19" spans="1:20" s="4" customFormat="1" ht="15.6" x14ac:dyDescent="0.3">
      <c r="A19" s="73"/>
      <c r="B19" s="23" t="s">
        <v>107</v>
      </c>
      <c r="C19" s="94"/>
      <c r="D19" s="53"/>
      <c r="E19" s="94"/>
      <c r="F19" s="53"/>
      <c r="G19" s="94"/>
      <c r="H19" s="53"/>
      <c r="I19" s="6"/>
      <c r="J19" s="7"/>
      <c r="K19" s="92"/>
      <c r="L19" s="19"/>
      <c r="M19" s="93"/>
      <c r="N19" s="69"/>
      <c r="O19" s="93"/>
      <c r="P19" s="69"/>
      <c r="Q19" s="93"/>
      <c r="R19" s="69"/>
      <c r="S19" s="70"/>
      <c r="T19" s="70"/>
    </row>
    <row r="20" spans="1:20" s="4" customFormat="1" ht="15.6" x14ac:dyDescent="0.3">
      <c r="A20" s="73"/>
      <c r="B20" s="23" t="s">
        <v>123</v>
      </c>
      <c r="C20" s="94"/>
      <c r="D20" s="53"/>
      <c r="E20" s="94"/>
      <c r="F20" s="53"/>
      <c r="G20" s="94"/>
      <c r="H20" s="53"/>
      <c r="I20" s="6"/>
      <c r="J20" s="7"/>
      <c r="K20" s="92"/>
      <c r="L20" s="19"/>
      <c r="M20" s="93"/>
      <c r="N20" s="69"/>
      <c r="O20" s="93"/>
      <c r="P20" s="69"/>
      <c r="Q20" s="93"/>
      <c r="R20" s="69"/>
      <c r="S20" s="70"/>
      <c r="T20" s="70"/>
    </row>
    <row r="21" spans="1:20" s="4" customFormat="1" ht="15.6" x14ac:dyDescent="0.3">
      <c r="A21" s="73"/>
      <c r="C21" s="94"/>
      <c r="D21" s="53"/>
      <c r="E21" s="94"/>
      <c r="F21" s="53"/>
      <c r="G21" s="94"/>
      <c r="H21" s="53"/>
      <c r="I21" s="6"/>
      <c r="J21" s="7"/>
      <c r="K21" s="92"/>
      <c r="L21" s="19"/>
      <c r="M21" s="93"/>
      <c r="N21" s="69"/>
      <c r="O21" s="93"/>
      <c r="P21" s="69"/>
      <c r="Q21" s="93"/>
      <c r="R21" s="69"/>
      <c r="S21" s="70"/>
      <c r="T21" s="70"/>
    </row>
    <row r="22" spans="1:20" s="4" customFormat="1" ht="15.6" x14ac:dyDescent="0.3">
      <c r="C22" s="5"/>
      <c r="D22" s="6"/>
      <c r="E22" s="5"/>
      <c r="F22" s="6"/>
      <c r="G22" s="5"/>
      <c r="H22" s="6"/>
      <c r="I22" s="6"/>
      <c r="J22" s="7"/>
      <c r="K22" s="6"/>
    </row>
  </sheetData>
  <mergeCells count="5">
    <mergeCell ref="B1:Q5"/>
    <mergeCell ref="B9:B10"/>
    <mergeCell ref="C9:D9"/>
    <mergeCell ref="E9:F9"/>
    <mergeCell ref="G9:H9"/>
  </mergeCells>
  <hyperlinks>
    <hyperlink ref="A1" location="Indice!B10" display="volver al indice" xr:uid="{4BF22CC8-E656-4B03-8493-8BE260CEB7A1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585F3-59EC-45F7-B0A4-44743DDDEB5D}">
  <dimension ref="A1:Y25"/>
  <sheetViews>
    <sheetView showGridLines="0" topLeftCell="A6" zoomScale="80" zoomScaleNormal="80" workbookViewId="0">
      <selection activeCell="P14" sqref="P14"/>
    </sheetView>
  </sheetViews>
  <sheetFormatPr baseColWidth="10" defaultColWidth="11.44140625" defaultRowHeight="13.8" x14ac:dyDescent="0.25"/>
  <cols>
    <col min="1" max="1" width="16" style="2" bestFit="1" customWidth="1"/>
    <col min="2" max="2" width="24.44140625" style="2" customWidth="1"/>
    <col min="3" max="8" width="13.6640625" style="2" customWidth="1"/>
    <col min="9" max="9" width="11.44140625" style="2"/>
    <col min="10" max="10" width="20.5546875" style="2" customWidth="1"/>
    <col min="11" max="16" width="14.44140625" style="2" customWidth="1"/>
    <col min="17" max="16384" width="11.44140625" style="2"/>
  </cols>
  <sheetData>
    <row r="1" spans="1:25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276"/>
      <c r="S1" s="276"/>
      <c r="T1" s="3"/>
      <c r="U1" s="3"/>
      <c r="V1" s="3"/>
    </row>
    <row r="2" spans="1:25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3"/>
      <c r="U2" s="3"/>
      <c r="V2" s="3"/>
    </row>
    <row r="3" spans="1:25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3"/>
      <c r="U3" s="3"/>
      <c r="V3" s="3"/>
    </row>
    <row r="4" spans="1:25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276"/>
      <c r="S4" s="276"/>
      <c r="T4" s="3"/>
      <c r="U4" s="3"/>
      <c r="V4" s="3"/>
    </row>
    <row r="5" spans="1:25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277"/>
      <c r="S5" s="277"/>
      <c r="T5" s="3"/>
      <c r="U5" s="3"/>
      <c r="V5" s="3"/>
    </row>
    <row r="6" spans="1:25" ht="14.4" thickTop="1" x14ac:dyDescent="0.25">
      <c r="A6" s="3"/>
      <c r="B6" s="76"/>
      <c r="C6" s="76"/>
      <c r="D6" s="76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3"/>
      <c r="U6" s="3"/>
      <c r="V6" s="3"/>
    </row>
    <row r="7" spans="1:25" ht="18" x14ac:dyDescent="0.35">
      <c r="B7" s="195" t="s">
        <v>88</v>
      </c>
    </row>
    <row r="8" spans="1:25" s="4" customFormat="1" ht="18" x14ac:dyDescent="0.35">
      <c r="B8" s="195" t="s">
        <v>120</v>
      </c>
      <c r="C8" s="5"/>
      <c r="D8" s="6"/>
      <c r="E8" s="5"/>
      <c r="F8" s="6"/>
      <c r="G8" s="5"/>
      <c r="H8" s="6"/>
      <c r="I8" s="6"/>
    </row>
    <row r="9" spans="1:25" s="4" customFormat="1" ht="15.6" x14ac:dyDescent="0.3">
      <c r="A9" s="45"/>
      <c r="B9" s="293"/>
      <c r="C9" s="280" t="s">
        <v>2</v>
      </c>
      <c r="D9" s="280"/>
      <c r="E9" s="280" t="s">
        <v>5</v>
      </c>
      <c r="F9" s="280"/>
      <c r="G9" s="280" t="s">
        <v>6</v>
      </c>
      <c r="H9" s="295"/>
      <c r="I9" s="47"/>
      <c r="J9" s="296" t="s">
        <v>63</v>
      </c>
      <c r="K9" s="281" t="s">
        <v>2</v>
      </c>
      <c r="L9" s="282"/>
      <c r="M9" s="281" t="s">
        <v>119</v>
      </c>
      <c r="N9" s="282"/>
      <c r="O9" s="281" t="s">
        <v>28</v>
      </c>
      <c r="P9" s="283"/>
      <c r="Q9" s="90"/>
      <c r="R9" s="90"/>
      <c r="S9" s="90"/>
      <c r="T9" s="90"/>
      <c r="U9" s="90"/>
      <c r="V9" s="90"/>
      <c r="W9" s="90"/>
      <c r="X9" s="90"/>
      <c r="Y9" s="70"/>
    </row>
    <row r="10" spans="1:25" s="4" customFormat="1" ht="15.6" x14ac:dyDescent="0.3">
      <c r="A10" s="45"/>
      <c r="B10" s="294"/>
      <c r="C10" s="139" t="s">
        <v>8</v>
      </c>
      <c r="D10" s="140" t="s">
        <v>9</v>
      </c>
      <c r="E10" s="139" t="s">
        <v>8</v>
      </c>
      <c r="F10" s="141" t="s">
        <v>9</v>
      </c>
      <c r="G10" s="139" t="s">
        <v>8</v>
      </c>
      <c r="H10" s="142" t="s">
        <v>9</v>
      </c>
      <c r="I10" s="47"/>
      <c r="J10" s="297"/>
      <c r="K10" s="258" t="s">
        <v>8</v>
      </c>
      <c r="L10" s="258" t="s">
        <v>66</v>
      </c>
      <c r="M10" s="258" t="s">
        <v>8</v>
      </c>
      <c r="N10" s="258" t="s">
        <v>66</v>
      </c>
      <c r="O10" s="258" t="s">
        <v>8</v>
      </c>
      <c r="P10" s="259" t="s">
        <v>66</v>
      </c>
      <c r="Q10" s="90"/>
      <c r="R10" s="90"/>
      <c r="S10" s="90"/>
      <c r="T10" s="90"/>
      <c r="U10" s="90"/>
      <c r="V10" s="90"/>
      <c r="W10" s="90"/>
      <c r="X10" s="90"/>
      <c r="Y10" s="70"/>
    </row>
    <row r="11" spans="1:25" s="4" customFormat="1" ht="15.75" customHeight="1" x14ac:dyDescent="0.3">
      <c r="A11" s="73"/>
      <c r="B11" s="104" t="s">
        <v>2</v>
      </c>
      <c r="C11" s="105">
        <v>2996549.9618479717</v>
      </c>
      <c r="D11" s="106">
        <v>100</v>
      </c>
      <c r="E11" s="105">
        <v>1691500.8708472936</v>
      </c>
      <c r="F11" s="106">
        <v>100</v>
      </c>
      <c r="G11" s="105">
        <v>1305049.091000685</v>
      </c>
      <c r="H11" s="107">
        <v>100</v>
      </c>
      <c r="I11" s="47"/>
      <c r="J11" s="129" t="s">
        <v>2</v>
      </c>
      <c r="K11" s="130">
        <v>2996549.9618479717</v>
      </c>
      <c r="L11" s="257">
        <v>100</v>
      </c>
      <c r="M11" s="130">
        <v>1691500.8708472936</v>
      </c>
      <c r="N11" s="130">
        <v>100</v>
      </c>
      <c r="O11" s="130">
        <v>1305049.091000685</v>
      </c>
      <c r="P11" s="131">
        <v>100</v>
      </c>
      <c r="Q11" s="90"/>
      <c r="R11" s="90"/>
      <c r="S11" s="89"/>
      <c r="T11" s="89"/>
      <c r="U11" s="89"/>
      <c r="V11" s="89"/>
      <c r="W11" s="89"/>
      <c r="X11" s="89"/>
      <c r="Y11" s="70"/>
    </row>
    <row r="12" spans="1:25" s="4" customFormat="1" ht="16.5" customHeight="1" x14ac:dyDescent="0.3">
      <c r="A12" s="73"/>
      <c r="B12" s="108" t="s">
        <v>29</v>
      </c>
      <c r="C12" s="109">
        <v>688417.8433344916</v>
      </c>
      <c r="D12" s="110">
        <v>22.973681470338125</v>
      </c>
      <c r="E12" s="111">
        <v>375803.83402839064</v>
      </c>
      <c r="F12" s="112">
        <v>22.217182415055209</v>
      </c>
      <c r="G12" s="111">
        <v>312614.00930610189</v>
      </c>
      <c r="H12" s="113">
        <v>23.954195398611088</v>
      </c>
      <c r="I12" s="47"/>
      <c r="J12" s="132" t="s">
        <v>29</v>
      </c>
      <c r="K12" s="133">
        <v>688417.8433344916</v>
      </c>
      <c r="L12" s="260">
        <f>+K12/$K$11*100</f>
        <v>22.973681470338125</v>
      </c>
      <c r="M12" s="134">
        <v>375803.83402839064</v>
      </c>
      <c r="N12" s="261">
        <f>+M12/$M$11*100</f>
        <v>22.217182415055209</v>
      </c>
      <c r="O12" s="134">
        <v>312614.00930610189</v>
      </c>
      <c r="P12" s="263">
        <f>+O12/$O$11*100</f>
        <v>23.954195398611088</v>
      </c>
      <c r="Q12" s="19"/>
      <c r="R12" s="77"/>
      <c r="S12" s="93"/>
      <c r="T12" s="69"/>
      <c r="U12" s="93"/>
      <c r="V12" s="69"/>
      <c r="W12" s="93"/>
      <c r="X12" s="69"/>
      <c r="Y12" s="70"/>
    </row>
    <row r="13" spans="1:25" s="4" customFormat="1" ht="15.6" x14ac:dyDescent="0.3">
      <c r="A13" s="73"/>
      <c r="B13" s="108" t="s">
        <v>30</v>
      </c>
      <c r="C13" s="109">
        <v>980714.7817858418</v>
      </c>
      <c r="D13" s="110">
        <v>32.728130492475927</v>
      </c>
      <c r="E13" s="111">
        <v>633568.94469139876</v>
      </c>
      <c r="F13" s="112">
        <v>37.456022376981473</v>
      </c>
      <c r="G13" s="111">
        <v>347145.83709444065</v>
      </c>
      <c r="H13" s="113">
        <v>26.600212933618945</v>
      </c>
      <c r="I13" s="47"/>
      <c r="J13" s="135" t="s">
        <v>32</v>
      </c>
      <c r="K13" s="133">
        <v>1204095.0656854166</v>
      </c>
      <c r="L13" s="260">
        <f t="shared" ref="L13:L18" si="0">+K13/$K$11*100</f>
        <v>40.182712820274539</v>
      </c>
      <c r="M13" s="134">
        <v>771466.64736921969</v>
      </c>
      <c r="N13" s="261">
        <f t="shared" ref="N13:N18" si="1">+M13/$M$11*100</f>
        <v>45.608409706746563</v>
      </c>
      <c r="O13" s="134">
        <v>432628.41831619467</v>
      </c>
      <c r="P13" s="263">
        <f t="shared" ref="P13:P18" si="2">+O13/$O$11*100</f>
        <v>33.150355898448538</v>
      </c>
      <c r="Q13" s="19"/>
      <c r="R13" s="77"/>
      <c r="S13" s="93"/>
      <c r="T13" s="69"/>
      <c r="U13" s="93"/>
      <c r="V13" s="69"/>
      <c r="W13" s="93"/>
      <c r="X13" s="69"/>
      <c r="Y13" s="70"/>
    </row>
    <row r="14" spans="1:25" s="4" customFormat="1" ht="15.6" x14ac:dyDescent="0.3">
      <c r="A14" s="73"/>
      <c r="B14" s="108" t="s">
        <v>31</v>
      </c>
      <c r="C14" s="109">
        <v>223380.28389957486</v>
      </c>
      <c r="D14" s="110">
        <v>7.454582327798609</v>
      </c>
      <c r="E14" s="111">
        <v>137897.7026778209</v>
      </c>
      <c r="F14" s="112">
        <v>8.1523873297650891</v>
      </c>
      <c r="G14" s="111">
        <v>85482.581221753993</v>
      </c>
      <c r="H14" s="113">
        <v>6.5501429648295986</v>
      </c>
      <c r="I14" s="47"/>
      <c r="J14" s="135" t="s">
        <v>34</v>
      </c>
      <c r="K14" s="133">
        <f>+C15+C16</f>
        <v>271228.07476207812</v>
      </c>
      <c r="L14" s="260">
        <f>+K14/$K$11*100</f>
        <v>9.0513449872469955</v>
      </c>
      <c r="M14" s="134">
        <f>+E15+E16</f>
        <v>160259.40202821497</v>
      </c>
      <c r="N14" s="261">
        <f t="shared" si="1"/>
        <v>9.4743907490830352</v>
      </c>
      <c r="O14" s="134">
        <f>+G15+G16</f>
        <v>110968.672733863</v>
      </c>
      <c r="P14" s="263">
        <f t="shared" si="2"/>
        <v>8.5030267059742926</v>
      </c>
      <c r="Q14" s="19"/>
      <c r="R14" s="77"/>
      <c r="S14" s="93"/>
      <c r="T14" s="69"/>
      <c r="U14" s="93"/>
      <c r="V14" s="69"/>
      <c r="W14" s="93"/>
      <c r="X14" s="69"/>
      <c r="Y14" s="70"/>
    </row>
    <row r="15" spans="1:25" s="4" customFormat="1" ht="15.6" x14ac:dyDescent="0.3">
      <c r="A15" s="73"/>
      <c r="B15" s="108" t="s">
        <v>33</v>
      </c>
      <c r="C15" s="109">
        <v>158071.30297064211</v>
      </c>
      <c r="D15" s="110">
        <v>5.2751098757972841</v>
      </c>
      <c r="E15" s="111">
        <v>95854.782437580958</v>
      </c>
      <c r="F15" s="112">
        <v>5.666847950812234</v>
      </c>
      <c r="G15" s="111">
        <v>62216.520533061019</v>
      </c>
      <c r="H15" s="113">
        <v>4.767370128992976</v>
      </c>
      <c r="I15" s="47"/>
      <c r="J15" s="135" t="s">
        <v>36</v>
      </c>
      <c r="K15" s="133">
        <f>+C17</f>
        <v>95543.196122187015</v>
      </c>
      <c r="L15" s="260">
        <f>+K15/$K$11*100</f>
        <v>3.1884399505645331</v>
      </c>
      <c r="M15" s="134">
        <f>+E17</f>
        <v>49473.561180434008</v>
      </c>
      <c r="N15" s="261">
        <f t="shared" si="1"/>
        <v>2.9248321436365616</v>
      </c>
      <c r="O15" s="134">
        <f>+G17</f>
        <v>46069.634941753007</v>
      </c>
      <c r="P15" s="263">
        <f t="shared" si="2"/>
        <v>3.5301074311639686</v>
      </c>
      <c r="Q15" s="19"/>
      <c r="R15" s="77"/>
      <c r="S15" s="93"/>
      <c r="T15" s="69"/>
      <c r="U15" s="93"/>
      <c r="V15" s="69"/>
      <c r="W15" s="93"/>
      <c r="X15" s="69"/>
      <c r="Y15" s="70"/>
    </row>
    <row r="16" spans="1:25" s="4" customFormat="1" ht="15.6" x14ac:dyDescent="0.3">
      <c r="A16" s="73"/>
      <c r="B16" s="108" t="s">
        <v>35</v>
      </c>
      <c r="C16" s="109">
        <v>113156.77179143603</v>
      </c>
      <c r="D16" s="110">
        <v>3.7762351114497115</v>
      </c>
      <c r="E16" s="111">
        <v>64404.619590634022</v>
      </c>
      <c r="F16" s="112">
        <v>3.8075427982708012</v>
      </c>
      <c r="G16" s="111">
        <v>48752.152200801982</v>
      </c>
      <c r="H16" s="113">
        <v>3.7356565769813175</v>
      </c>
      <c r="I16" s="47"/>
      <c r="J16" s="135" t="s">
        <v>38</v>
      </c>
      <c r="K16" s="133">
        <v>321591.66567449097</v>
      </c>
      <c r="L16" s="260">
        <f t="shared" si="0"/>
        <v>10.732064199462419</v>
      </c>
      <c r="M16" s="134">
        <v>188656.64555302399</v>
      </c>
      <c r="N16" s="261">
        <f t="shared" si="1"/>
        <v>11.153210075412114</v>
      </c>
      <c r="O16" s="134">
        <v>132935.02012146701</v>
      </c>
      <c r="P16" s="263">
        <f t="shared" si="2"/>
        <v>10.18620839922084</v>
      </c>
      <c r="Q16" s="19"/>
      <c r="R16" s="77"/>
      <c r="S16" s="93"/>
      <c r="T16" s="69"/>
      <c r="U16" s="93"/>
      <c r="V16" s="69"/>
      <c r="W16" s="93"/>
      <c r="X16" s="69"/>
      <c r="Y16" s="70"/>
    </row>
    <row r="17" spans="1:25" s="4" customFormat="1" ht="15.6" x14ac:dyDescent="0.3">
      <c r="A17" s="73"/>
      <c r="B17" s="108" t="s">
        <v>37</v>
      </c>
      <c r="C17" s="109">
        <v>95543.196122187015</v>
      </c>
      <c r="D17" s="110">
        <v>3.1884399505645331</v>
      </c>
      <c r="E17" s="111">
        <v>49473.561180434008</v>
      </c>
      <c r="F17" s="112">
        <v>2.9248321436365616</v>
      </c>
      <c r="G17" s="111">
        <v>46069.634941753007</v>
      </c>
      <c r="H17" s="113">
        <v>3.5301074311639686</v>
      </c>
      <c r="I17" s="47"/>
      <c r="J17" s="135" t="s">
        <v>40</v>
      </c>
      <c r="K17" s="133">
        <v>220260.4584294651</v>
      </c>
      <c r="L17" s="260">
        <f t="shared" si="0"/>
        <v>7.3504684131357028</v>
      </c>
      <c r="M17" s="134">
        <v>14219.497027648</v>
      </c>
      <c r="N17" s="261">
        <f t="shared" si="1"/>
        <v>0.84064378994527367</v>
      </c>
      <c r="O17" s="134">
        <v>206040.96140181713</v>
      </c>
      <c r="P17" s="263">
        <f t="shared" si="2"/>
        <v>15.787985511244571</v>
      </c>
      <c r="Q17" s="19"/>
      <c r="R17" s="77"/>
      <c r="S17" s="93"/>
      <c r="T17" s="69"/>
      <c r="U17" s="93"/>
      <c r="V17" s="69"/>
      <c r="W17" s="93"/>
      <c r="X17" s="69"/>
      <c r="Y17" s="70"/>
    </row>
    <row r="18" spans="1:25" s="4" customFormat="1" ht="15.6" x14ac:dyDescent="0.3">
      <c r="A18" s="73"/>
      <c r="B18" s="108" t="s">
        <v>39</v>
      </c>
      <c r="C18" s="109">
        <v>123462.191828611</v>
      </c>
      <c r="D18" s="110">
        <v>4.1201446129892627</v>
      </c>
      <c r="E18" s="111">
        <v>73989.943969914981</v>
      </c>
      <c r="F18" s="112">
        <v>4.3742184970234455</v>
      </c>
      <c r="G18" s="111">
        <v>49472.247858696006</v>
      </c>
      <c r="H18" s="113">
        <v>3.7908342452284067</v>
      </c>
      <c r="I18" s="47"/>
      <c r="J18" s="136" t="s">
        <v>42</v>
      </c>
      <c r="K18" s="137">
        <v>195115.839872585</v>
      </c>
      <c r="L18" s="260">
        <f t="shared" si="0"/>
        <v>6.5113494637765719</v>
      </c>
      <c r="M18" s="138">
        <v>131323.46569309806</v>
      </c>
      <c r="N18" s="261">
        <f t="shared" si="1"/>
        <v>7.7637243915408991</v>
      </c>
      <c r="O18" s="138">
        <v>63792.374179486986</v>
      </c>
      <c r="P18" s="263">
        <f t="shared" si="2"/>
        <v>4.8881206553365963</v>
      </c>
      <c r="Q18" s="19"/>
      <c r="R18" s="77"/>
      <c r="S18" s="93"/>
      <c r="T18" s="69"/>
      <c r="U18" s="93"/>
      <c r="V18" s="69"/>
      <c r="W18" s="93"/>
      <c r="X18" s="69"/>
      <c r="Y18" s="70"/>
    </row>
    <row r="19" spans="1:25" s="4" customFormat="1" ht="15.6" x14ac:dyDescent="0.3">
      <c r="A19" s="73"/>
      <c r="B19" s="108" t="s">
        <v>41</v>
      </c>
      <c r="C19" s="109">
        <v>129019.68772886701</v>
      </c>
      <c r="D19" s="110">
        <v>4.3056077613102968</v>
      </c>
      <c r="E19" s="111">
        <v>75138.36541255498</v>
      </c>
      <c r="F19" s="112">
        <v>4.4421121329318174</v>
      </c>
      <c r="G19" s="111">
        <v>53881.322316312013</v>
      </c>
      <c r="H19" s="113">
        <v>4.1286816479062036</v>
      </c>
      <c r="I19" s="47"/>
      <c r="Q19" s="19"/>
      <c r="R19" s="77"/>
      <c r="S19" s="93"/>
      <c r="T19" s="69"/>
      <c r="U19" s="93"/>
      <c r="V19" s="69"/>
      <c r="W19" s="93"/>
      <c r="X19" s="69"/>
      <c r="Y19" s="70"/>
    </row>
    <row r="20" spans="1:25" s="4" customFormat="1" ht="15.6" x14ac:dyDescent="0.3">
      <c r="A20" s="73"/>
      <c r="B20" s="108" t="s">
        <v>43</v>
      </c>
      <c r="C20" s="109">
        <v>69109.786117012976</v>
      </c>
      <c r="D20" s="110">
        <v>2.3063118251628612</v>
      </c>
      <c r="E20" s="111">
        <v>39528.336170554008</v>
      </c>
      <c r="F20" s="112">
        <v>2.3368794454568493</v>
      </c>
      <c r="G20" s="111">
        <v>29581.449946458997</v>
      </c>
      <c r="H20" s="113">
        <v>2.2666925060862306</v>
      </c>
      <c r="I20" s="47"/>
      <c r="J20" s="5"/>
      <c r="K20" s="5"/>
      <c r="L20" s="5"/>
      <c r="M20" s="101"/>
      <c r="N20" s="101"/>
      <c r="O20" s="101"/>
      <c r="P20" s="101"/>
      <c r="Q20" s="19"/>
      <c r="R20" s="77"/>
      <c r="S20" s="93"/>
      <c r="T20" s="69"/>
      <c r="U20" s="93"/>
      <c r="V20" s="69"/>
      <c r="W20" s="93"/>
      <c r="X20" s="69"/>
      <c r="Y20" s="70"/>
    </row>
    <row r="21" spans="1:25" s="4" customFormat="1" ht="15.6" x14ac:dyDescent="0.3">
      <c r="A21" s="73"/>
      <c r="B21" s="108" t="s">
        <v>40</v>
      </c>
      <c r="C21" s="109">
        <v>220260.4584294651</v>
      </c>
      <c r="D21" s="110">
        <v>7.3504684131357028</v>
      </c>
      <c r="E21" s="111">
        <v>14219.497027648</v>
      </c>
      <c r="F21" s="112">
        <v>0.84064378994527367</v>
      </c>
      <c r="G21" s="111">
        <v>206040.96140181713</v>
      </c>
      <c r="H21" s="113">
        <v>15.787985511244571</v>
      </c>
      <c r="I21" s="47"/>
      <c r="J21" s="7"/>
      <c r="K21" s="6"/>
      <c r="L21" s="6"/>
      <c r="Q21" s="19"/>
      <c r="R21" s="77"/>
      <c r="S21" s="93"/>
      <c r="T21" s="69"/>
      <c r="U21" s="93"/>
      <c r="V21" s="69"/>
      <c r="W21" s="93"/>
      <c r="X21" s="69"/>
      <c r="Y21" s="70"/>
    </row>
    <row r="22" spans="1:25" s="4" customFormat="1" ht="15.6" x14ac:dyDescent="0.3">
      <c r="A22" s="73"/>
      <c r="B22" s="108" t="s">
        <v>42</v>
      </c>
      <c r="C22" s="109">
        <v>195115.839872585</v>
      </c>
      <c r="D22" s="110">
        <v>6.5113494637765719</v>
      </c>
      <c r="E22" s="111">
        <v>131323.46569309806</v>
      </c>
      <c r="F22" s="112">
        <v>7.7637243915408991</v>
      </c>
      <c r="G22" s="111">
        <v>63792.374179486986</v>
      </c>
      <c r="H22" s="113">
        <v>4.8881206553365963</v>
      </c>
      <c r="K22" s="6"/>
      <c r="L22" s="6"/>
      <c r="Q22" s="19"/>
      <c r="R22" s="77"/>
      <c r="S22" s="93"/>
      <c r="T22" s="69"/>
      <c r="U22" s="93"/>
      <c r="V22" s="102"/>
      <c r="W22" s="93"/>
      <c r="X22" s="69"/>
      <c r="Y22" s="70"/>
    </row>
    <row r="23" spans="1:25" s="4" customFormat="1" ht="15.6" x14ac:dyDescent="0.3">
      <c r="A23" s="73"/>
      <c r="B23" s="114" t="s">
        <v>27</v>
      </c>
      <c r="C23" s="115">
        <v>297.81796726900001</v>
      </c>
      <c r="D23" s="116">
        <v>9.9386952015088625E-3</v>
      </c>
      <c r="E23" s="117">
        <v>297.81796726900001</v>
      </c>
      <c r="F23" s="118">
        <v>1.7606728580625522E-2</v>
      </c>
      <c r="G23" s="117">
        <v>0</v>
      </c>
      <c r="H23" s="119">
        <v>0</v>
      </c>
      <c r="Q23" s="19"/>
      <c r="R23" s="77"/>
      <c r="S23" s="93"/>
      <c r="T23" s="69"/>
      <c r="U23" s="93"/>
      <c r="V23" s="69"/>
      <c r="W23" s="93"/>
      <c r="X23" s="69"/>
      <c r="Y23" s="70"/>
    </row>
    <row r="24" spans="1:25" s="4" customFormat="1" ht="15.6" x14ac:dyDescent="0.3">
      <c r="B24" s="23" t="s">
        <v>107</v>
      </c>
      <c r="C24" s="5"/>
      <c r="D24" s="6"/>
      <c r="E24" s="5"/>
      <c r="F24" s="6"/>
      <c r="G24" s="5"/>
      <c r="H24" s="6"/>
      <c r="M24" s="90"/>
      <c r="N24" s="90"/>
      <c r="O24" s="90"/>
      <c r="P24" s="90"/>
      <c r="Q24" s="90"/>
      <c r="R24" s="70"/>
      <c r="S24" s="93"/>
      <c r="T24" s="102"/>
      <c r="U24" s="93"/>
      <c r="V24" s="102"/>
      <c r="W24" s="93"/>
      <c r="X24" s="69"/>
      <c r="Y24" s="70"/>
    </row>
    <row r="25" spans="1:25" s="4" customFormat="1" ht="15.6" x14ac:dyDescent="0.3">
      <c r="B25" s="23" t="s">
        <v>123</v>
      </c>
      <c r="C25" s="5"/>
      <c r="D25" s="6"/>
      <c r="E25" s="5"/>
      <c r="F25" s="6"/>
      <c r="G25" s="5"/>
      <c r="H25" s="6"/>
      <c r="M25" s="90"/>
      <c r="N25" s="90"/>
      <c r="O25" s="89"/>
      <c r="P25" s="90"/>
      <c r="Q25" s="89"/>
      <c r="R25" s="70"/>
    </row>
  </sheetData>
  <mergeCells count="9">
    <mergeCell ref="B1:S5"/>
    <mergeCell ref="C9:D9"/>
    <mergeCell ref="E9:F9"/>
    <mergeCell ref="B9:B10"/>
    <mergeCell ref="G9:H9"/>
    <mergeCell ref="K9:L9"/>
    <mergeCell ref="M9:N9"/>
    <mergeCell ref="O9:P9"/>
    <mergeCell ref="J9:J10"/>
  </mergeCells>
  <hyperlinks>
    <hyperlink ref="A1" location="Indice!B10" display="volver al indice" xr:uid="{D8B71275-EBF6-4DB0-895F-8384A4BDB79B}"/>
  </hyperlinks>
  <pageMargins left="0.7" right="0.7" top="0.75" bottom="0.75" header="0.3" footer="0.3"/>
  <pageSetup orientation="portrait" r:id="rId1"/>
  <ignoredErrors>
    <ignoredError sqref="L14:L15 N14:N15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5759B-82CE-46DE-B026-4F7E21E52EC9}">
  <dimension ref="A1:T30"/>
  <sheetViews>
    <sheetView showGridLines="0" zoomScale="82" zoomScaleNormal="82" workbookViewId="0">
      <selection activeCell="E18" sqref="E18"/>
    </sheetView>
  </sheetViews>
  <sheetFormatPr baseColWidth="10" defaultColWidth="11.44140625" defaultRowHeight="13.8" x14ac:dyDescent="0.25"/>
  <cols>
    <col min="1" max="1" width="15.6640625" style="2" bestFit="1" customWidth="1"/>
    <col min="2" max="2" width="57.88671875" style="2" customWidth="1"/>
    <col min="3" max="8" width="12.6640625" style="2" customWidth="1"/>
    <col min="9" max="9" width="11.44140625" style="2"/>
    <col min="10" max="10" width="31.5546875" style="2" customWidth="1"/>
    <col min="11" max="16384" width="11.44140625" style="2"/>
  </cols>
  <sheetData>
    <row r="1" spans="1:20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3"/>
      <c r="S1" s="3"/>
      <c r="T1" s="3"/>
    </row>
    <row r="2" spans="1:20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3"/>
      <c r="S2" s="3"/>
      <c r="T2" s="3"/>
    </row>
    <row r="3" spans="1:20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3"/>
      <c r="S3" s="3"/>
      <c r="T3" s="3"/>
    </row>
    <row r="4" spans="1:20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"/>
      <c r="S4" s="3"/>
      <c r="T4" s="3"/>
    </row>
    <row r="5" spans="1:20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3"/>
      <c r="S5" s="3"/>
      <c r="T5" s="3"/>
    </row>
    <row r="6" spans="1:20" ht="14.4" thickTop="1" x14ac:dyDescent="0.25"/>
    <row r="7" spans="1:20" ht="18" x14ac:dyDescent="0.35">
      <c r="B7" s="195" t="s">
        <v>89</v>
      </c>
    </row>
    <row r="8" spans="1:20" s="4" customFormat="1" ht="18" x14ac:dyDescent="0.35">
      <c r="B8" s="195" t="s">
        <v>121</v>
      </c>
      <c r="C8" s="5"/>
      <c r="D8" s="6"/>
      <c r="E8" s="5"/>
      <c r="F8" s="6"/>
      <c r="G8" s="5"/>
      <c r="H8" s="6"/>
      <c r="I8" s="6"/>
      <c r="J8" s="77"/>
      <c r="K8" s="92"/>
      <c r="L8" s="77"/>
      <c r="M8" s="69"/>
      <c r="N8" s="69"/>
      <c r="O8" s="69"/>
    </row>
    <row r="9" spans="1:20" s="4" customFormat="1" ht="15.6" x14ac:dyDescent="0.3">
      <c r="A9" s="45"/>
      <c r="B9" s="278" t="s">
        <v>54</v>
      </c>
      <c r="C9" s="280" t="s">
        <v>2</v>
      </c>
      <c r="D9" s="280"/>
      <c r="E9" s="280" t="s">
        <v>5</v>
      </c>
      <c r="F9" s="280"/>
      <c r="G9" s="280" t="s">
        <v>6</v>
      </c>
      <c r="H9" s="295"/>
      <c r="I9" s="46"/>
    </row>
    <row r="10" spans="1:20" s="4" customFormat="1" ht="15.6" x14ac:dyDescent="0.3">
      <c r="A10" s="45"/>
      <c r="B10" s="279"/>
      <c r="C10" s="160" t="s">
        <v>8</v>
      </c>
      <c r="D10" s="161" t="s">
        <v>9</v>
      </c>
      <c r="E10" s="160" t="s">
        <v>8</v>
      </c>
      <c r="F10" s="161" t="s">
        <v>9</v>
      </c>
      <c r="G10" s="160" t="s">
        <v>8</v>
      </c>
      <c r="H10" s="162" t="s">
        <v>9</v>
      </c>
      <c r="I10" s="46"/>
    </row>
    <row r="11" spans="1:20" s="4" customFormat="1" ht="15.75" customHeight="1" x14ac:dyDescent="0.3">
      <c r="A11" s="73"/>
      <c r="B11" s="143" t="s">
        <v>2</v>
      </c>
      <c r="C11" s="144">
        <v>2996549.9618479717</v>
      </c>
      <c r="D11" s="145">
        <v>100</v>
      </c>
      <c r="E11" s="144">
        <v>1691500.8708472936</v>
      </c>
      <c r="F11" s="145">
        <v>100</v>
      </c>
      <c r="G11" s="144">
        <v>1305049.091000685</v>
      </c>
      <c r="H11" s="146">
        <v>100</v>
      </c>
      <c r="I11" s="88"/>
    </row>
    <row r="12" spans="1:20" s="4" customFormat="1" ht="15.6" x14ac:dyDescent="0.3">
      <c r="A12" s="73"/>
      <c r="B12" s="147" t="s">
        <v>44</v>
      </c>
      <c r="C12" s="148">
        <v>137468.62835865782</v>
      </c>
      <c r="D12" s="149">
        <v>4.5875633681702723</v>
      </c>
      <c r="E12" s="150">
        <v>78254.025513843982</v>
      </c>
      <c r="F12" s="151">
        <v>4.6263071372020983</v>
      </c>
      <c r="G12" s="150">
        <v>59214.602844814013</v>
      </c>
      <c r="H12" s="152">
        <v>4.5373467751630292</v>
      </c>
      <c r="I12" s="88"/>
    </row>
    <row r="13" spans="1:20" s="4" customFormat="1" ht="15.6" x14ac:dyDescent="0.3">
      <c r="A13" s="73"/>
      <c r="B13" s="147" t="s">
        <v>45</v>
      </c>
      <c r="C13" s="148">
        <v>224395.33944493203</v>
      </c>
      <c r="D13" s="149">
        <v>7.4884564683362562</v>
      </c>
      <c r="E13" s="150">
        <v>90160.853557408002</v>
      </c>
      <c r="F13" s="151">
        <v>5.330228030698283</v>
      </c>
      <c r="G13" s="150">
        <v>134234.485887524</v>
      </c>
      <c r="H13" s="152">
        <v>10.285780574322743</v>
      </c>
      <c r="I13" s="88"/>
    </row>
    <row r="14" spans="1:20" s="4" customFormat="1" ht="15.6" x14ac:dyDescent="0.3">
      <c r="A14" s="73"/>
      <c r="B14" s="147" t="s">
        <v>46</v>
      </c>
      <c r="C14" s="148">
        <v>234673.4342758508</v>
      </c>
      <c r="D14" s="149">
        <v>7.8314540809834439</v>
      </c>
      <c r="E14" s="150">
        <v>115043.74026084899</v>
      </c>
      <c r="F14" s="151">
        <v>6.8012817636459246</v>
      </c>
      <c r="G14" s="150">
        <v>119629.69401500202</v>
      </c>
      <c r="H14" s="152">
        <v>9.1666815325140316</v>
      </c>
      <c r="I14" s="88"/>
    </row>
    <row r="15" spans="1:20" s="4" customFormat="1" ht="15.6" x14ac:dyDescent="0.3">
      <c r="A15" s="73"/>
      <c r="B15" s="147" t="s">
        <v>47</v>
      </c>
      <c r="C15" s="148">
        <v>164736.88339792017</v>
      </c>
      <c r="D15" s="149">
        <v>5.4975517009677013</v>
      </c>
      <c r="E15" s="150">
        <v>68850.138190285987</v>
      </c>
      <c r="F15" s="151">
        <v>4.0703578329107275</v>
      </c>
      <c r="G15" s="150">
        <v>95886.74520763394</v>
      </c>
      <c r="H15" s="152">
        <v>7.347366920435916</v>
      </c>
      <c r="I15" s="88"/>
    </row>
    <row r="16" spans="1:20" s="4" customFormat="1" ht="15.6" x14ac:dyDescent="0.3">
      <c r="A16" s="73"/>
      <c r="B16" s="147" t="s">
        <v>48</v>
      </c>
      <c r="C16" s="148">
        <v>643989.40888234705</v>
      </c>
      <c r="D16" s="149">
        <v>21.491028585593778</v>
      </c>
      <c r="E16" s="150">
        <v>233736.34650827563</v>
      </c>
      <c r="F16" s="151">
        <v>13.81828118073591</v>
      </c>
      <c r="G16" s="150">
        <v>410253.06237406953</v>
      </c>
      <c r="H16" s="152">
        <v>31.435833732468705</v>
      </c>
      <c r="I16" s="88"/>
    </row>
    <row r="17" spans="1:14" s="4" customFormat="1" ht="15.6" x14ac:dyDescent="0.3">
      <c r="A17" s="73"/>
      <c r="B17" s="147" t="s">
        <v>49</v>
      </c>
      <c r="C17" s="148">
        <v>389570.6359835958</v>
      </c>
      <c r="D17" s="149">
        <v>13.000638766034378</v>
      </c>
      <c r="E17" s="150">
        <v>265073.90695750405</v>
      </c>
      <c r="F17" s="151">
        <v>15.67092938147441</v>
      </c>
      <c r="G17" s="150">
        <v>124496.72902609203</v>
      </c>
      <c r="H17" s="152">
        <v>9.5396203778534101</v>
      </c>
      <c r="I17" s="88"/>
    </row>
    <row r="18" spans="1:14" s="4" customFormat="1" ht="15.6" x14ac:dyDescent="0.3">
      <c r="A18" s="73"/>
      <c r="B18" s="147" t="s">
        <v>50</v>
      </c>
      <c r="C18" s="148">
        <v>424527.53911805811</v>
      </c>
      <c r="D18" s="149">
        <v>14.167210442780407</v>
      </c>
      <c r="E18" s="150">
        <v>356876.40412578505</v>
      </c>
      <c r="F18" s="151">
        <v>21.098209896103764</v>
      </c>
      <c r="G18" s="150">
        <v>67651.134992273001</v>
      </c>
      <c r="H18" s="152">
        <v>5.1838000163196538</v>
      </c>
      <c r="I18" s="88"/>
    </row>
    <row r="19" spans="1:14" s="4" customFormat="1" ht="15.6" x14ac:dyDescent="0.3">
      <c r="A19" s="73"/>
      <c r="B19" s="147" t="s">
        <v>51</v>
      </c>
      <c r="C19" s="148">
        <v>158183.43570896599</v>
      </c>
      <c r="D19" s="149">
        <v>5.278851937159569</v>
      </c>
      <c r="E19" s="150">
        <v>145986.38537376293</v>
      </c>
      <c r="F19" s="151">
        <v>8.6305829272577643</v>
      </c>
      <c r="G19" s="153">
        <v>12197.050335203003</v>
      </c>
      <c r="H19" s="152">
        <v>0.93460471481962049</v>
      </c>
      <c r="I19" s="88"/>
    </row>
    <row r="20" spans="1:14" s="4" customFormat="1" ht="15.6" x14ac:dyDescent="0.3">
      <c r="A20" s="73"/>
      <c r="B20" s="147" t="s">
        <v>52</v>
      </c>
      <c r="C20" s="148">
        <v>609824.02201087109</v>
      </c>
      <c r="D20" s="149">
        <v>20.35087116100653</v>
      </c>
      <c r="E20" s="150">
        <v>328338.43569279782</v>
      </c>
      <c r="F20" s="151">
        <v>19.411071040615489</v>
      </c>
      <c r="G20" s="150">
        <v>281485.58631807158</v>
      </c>
      <c r="H20" s="152">
        <v>21.568965356102748</v>
      </c>
      <c r="I20" s="88"/>
      <c r="J20" s="7"/>
      <c r="K20" s="6"/>
    </row>
    <row r="21" spans="1:14" s="4" customFormat="1" ht="15.6" x14ac:dyDescent="0.3">
      <c r="A21" s="73"/>
      <c r="B21" s="147" t="s">
        <v>53</v>
      </c>
      <c r="C21" s="148" t="s">
        <v>100</v>
      </c>
      <c r="D21" s="149">
        <v>0.30637348896800315</v>
      </c>
      <c r="E21" s="153">
        <v>9180.6346667829985</v>
      </c>
      <c r="F21" s="151">
        <v>0.54275080935573539</v>
      </c>
      <c r="G21" s="153">
        <v>0</v>
      </c>
      <c r="H21" s="152">
        <v>0</v>
      </c>
      <c r="I21" s="88"/>
      <c r="J21" s="7"/>
      <c r="K21" s="6"/>
    </row>
    <row r="22" spans="1:14" s="4" customFormat="1" ht="15.6" x14ac:dyDescent="0.3">
      <c r="A22" s="73"/>
      <c r="B22" s="154" t="s">
        <v>27</v>
      </c>
      <c r="C22" s="155">
        <v>0</v>
      </c>
      <c r="D22" s="156">
        <v>0</v>
      </c>
      <c r="E22" s="157">
        <v>0</v>
      </c>
      <c r="F22" s="158">
        <v>0</v>
      </c>
      <c r="G22" s="157">
        <v>0</v>
      </c>
      <c r="H22" s="159">
        <v>0</v>
      </c>
      <c r="I22" s="88"/>
      <c r="J22" s="7"/>
      <c r="K22" s="6"/>
    </row>
    <row r="23" spans="1:14" s="4" customFormat="1" ht="15.6" x14ac:dyDescent="0.3">
      <c r="B23" s="23" t="s">
        <v>107</v>
      </c>
      <c r="C23" s="5"/>
      <c r="D23" s="6"/>
      <c r="E23" s="5"/>
      <c r="F23" s="6"/>
      <c r="G23" s="5"/>
      <c r="H23" s="6"/>
      <c r="I23" s="6"/>
      <c r="J23" s="7"/>
      <c r="K23" s="6"/>
    </row>
    <row r="24" spans="1:14" s="4" customFormat="1" ht="15.6" x14ac:dyDescent="0.3">
      <c r="B24" s="23" t="s">
        <v>123</v>
      </c>
      <c r="C24" s="5"/>
      <c r="D24" s="6"/>
      <c r="E24" s="5"/>
      <c r="F24" s="6"/>
      <c r="G24" s="5"/>
      <c r="H24" s="2"/>
      <c r="I24" s="2"/>
      <c r="J24" s="2"/>
      <c r="K24" s="2"/>
      <c r="L24" s="2"/>
      <c r="M24" s="2"/>
      <c r="N24" s="2"/>
    </row>
    <row r="25" spans="1:14" ht="15.6" x14ac:dyDescent="0.3">
      <c r="B25" s="23" t="s">
        <v>101</v>
      </c>
      <c r="H25" s="70"/>
      <c r="I25" s="4"/>
      <c r="J25" s="4"/>
      <c r="K25" s="4"/>
      <c r="L25" s="4"/>
      <c r="M25" s="4"/>
      <c r="N25" s="4"/>
    </row>
    <row r="26" spans="1:14" ht="15.6" x14ac:dyDescent="0.3">
      <c r="H26" s="4"/>
      <c r="I26" s="4"/>
      <c r="J26" s="4"/>
      <c r="K26" s="4"/>
      <c r="L26" s="4"/>
      <c r="M26" s="4"/>
      <c r="N26" s="4"/>
    </row>
    <row r="27" spans="1:14" ht="15.6" x14ac:dyDescent="0.3">
      <c r="H27" s="4"/>
      <c r="I27" s="4"/>
      <c r="J27" s="4"/>
      <c r="K27" s="4"/>
      <c r="L27" s="4"/>
      <c r="M27" s="4"/>
      <c r="N27" s="4"/>
    </row>
    <row r="28" spans="1:14" ht="15.6" x14ac:dyDescent="0.3">
      <c r="H28" s="4"/>
      <c r="I28" s="4"/>
      <c r="J28" s="4"/>
      <c r="K28" s="4"/>
      <c r="L28" s="4"/>
      <c r="M28" s="4"/>
      <c r="N28" s="4"/>
    </row>
    <row r="29" spans="1:14" ht="15.6" x14ac:dyDescent="0.3">
      <c r="H29" s="4"/>
      <c r="I29" s="4"/>
      <c r="J29" s="4"/>
      <c r="K29" s="4"/>
      <c r="L29" s="4"/>
      <c r="M29" s="4"/>
      <c r="N29" s="4"/>
    </row>
    <row r="30" spans="1:14" ht="15.6" x14ac:dyDescent="0.3">
      <c r="H30" s="4"/>
      <c r="I30" s="4"/>
      <c r="J30" s="4"/>
      <c r="K30" s="4"/>
      <c r="L30" s="4"/>
      <c r="M30" s="4"/>
      <c r="N30" s="4"/>
    </row>
  </sheetData>
  <mergeCells count="5">
    <mergeCell ref="B1:Q5"/>
    <mergeCell ref="B9:B10"/>
    <mergeCell ref="C9:D9"/>
    <mergeCell ref="E9:F9"/>
    <mergeCell ref="G9:H9"/>
  </mergeCells>
  <hyperlinks>
    <hyperlink ref="A1" location="Indice!B10" display="volver al indice" xr:uid="{4127B3C1-815E-484A-98C1-078733E5D0F7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A99C9-F655-4DD7-B9E7-8A2E356D6A96}">
  <dimension ref="A1:T23"/>
  <sheetViews>
    <sheetView showGridLines="0" zoomScale="80" zoomScaleNormal="80" workbookViewId="0">
      <selection activeCell="D16" activeCellId="1" sqref="D19 D16"/>
    </sheetView>
  </sheetViews>
  <sheetFormatPr baseColWidth="10" defaultColWidth="11.44140625" defaultRowHeight="13.8" x14ac:dyDescent="0.25"/>
  <cols>
    <col min="1" max="1" width="16" style="2" bestFit="1" customWidth="1"/>
    <col min="2" max="2" width="45" style="2" customWidth="1"/>
    <col min="3" max="8" width="14" style="2" customWidth="1"/>
    <col min="9" max="9" width="11.44140625" style="2"/>
    <col min="10" max="10" width="24.44140625" style="2" customWidth="1"/>
    <col min="11" max="16384" width="11.44140625" style="2"/>
  </cols>
  <sheetData>
    <row r="1" spans="1:20" ht="15" customHeight="1" x14ac:dyDescent="0.3">
      <c r="A1" s="237" t="s">
        <v>94</v>
      </c>
      <c r="B1" s="276" t="s">
        <v>0</v>
      </c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276"/>
      <c r="P1" s="276"/>
      <c r="Q1" s="276"/>
      <c r="R1" s="3"/>
      <c r="S1" s="3"/>
      <c r="T1" s="3"/>
    </row>
    <row r="2" spans="1:20" x14ac:dyDescent="0.25">
      <c r="A2" s="3"/>
      <c r="B2" s="276"/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3"/>
      <c r="S2" s="3"/>
      <c r="T2" s="3"/>
    </row>
    <row r="3" spans="1:20" ht="15" customHeight="1" x14ac:dyDescent="0.25">
      <c r="A3" s="3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3"/>
      <c r="S3" s="3"/>
      <c r="T3" s="3"/>
    </row>
    <row r="4" spans="1:20" x14ac:dyDescent="0.25">
      <c r="A4" s="3"/>
      <c r="B4" s="276"/>
      <c r="C4" s="276"/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  <c r="R4" s="3"/>
      <c r="S4" s="3"/>
      <c r="T4" s="3"/>
    </row>
    <row r="5" spans="1:20" ht="14.4" thickBot="1" x14ac:dyDescent="0.3">
      <c r="A5" s="3"/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  <c r="M5" s="277"/>
      <c r="N5" s="277"/>
      <c r="O5" s="277"/>
      <c r="P5" s="277"/>
      <c r="Q5" s="277"/>
      <c r="R5" s="3"/>
      <c r="S5" s="3"/>
      <c r="T5" s="3"/>
    </row>
    <row r="6" spans="1:20" ht="14.4" thickTop="1" x14ac:dyDescent="0.25"/>
    <row r="7" spans="1:20" ht="18" x14ac:dyDescent="0.35">
      <c r="B7" s="195" t="s">
        <v>90</v>
      </c>
    </row>
    <row r="8" spans="1:20" s="4" customFormat="1" ht="18" x14ac:dyDescent="0.35">
      <c r="B8" s="195" t="s">
        <v>122</v>
      </c>
      <c r="C8" s="5"/>
      <c r="D8" s="6"/>
      <c r="E8" s="5"/>
      <c r="F8" s="6"/>
      <c r="G8" s="5"/>
      <c r="H8" s="6"/>
      <c r="I8" s="6"/>
      <c r="J8" s="7"/>
      <c r="K8" s="6"/>
    </row>
    <row r="9" spans="1:20" s="4" customFormat="1" ht="15.6" x14ac:dyDescent="0.3">
      <c r="A9" s="45"/>
      <c r="B9" s="278" t="s">
        <v>64</v>
      </c>
      <c r="C9" s="280" t="s">
        <v>2</v>
      </c>
      <c r="D9" s="280"/>
      <c r="E9" s="280" t="s">
        <v>5</v>
      </c>
      <c r="F9" s="280"/>
      <c r="G9" s="280" t="s">
        <v>6</v>
      </c>
      <c r="H9" s="295"/>
      <c r="I9" s="46"/>
      <c r="J9" s="7"/>
      <c r="K9" s="6"/>
    </row>
    <row r="10" spans="1:20" s="4" customFormat="1" ht="15.6" x14ac:dyDescent="0.3">
      <c r="A10" s="45"/>
      <c r="B10" s="279"/>
      <c r="C10" s="160" t="s">
        <v>8</v>
      </c>
      <c r="D10" s="161" t="s">
        <v>9</v>
      </c>
      <c r="E10" s="160" t="s">
        <v>8</v>
      </c>
      <c r="F10" s="161" t="s">
        <v>9</v>
      </c>
      <c r="G10" s="160" t="s">
        <v>8</v>
      </c>
      <c r="H10" s="162" t="s">
        <v>9</v>
      </c>
      <c r="I10" s="46"/>
      <c r="J10" s="7"/>
      <c r="K10" s="6"/>
      <c r="O10" s="163"/>
    </row>
    <row r="11" spans="1:20" s="4" customFormat="1" ht="15.75" customHeight="1" x14ac:dyDescent="0.3">
      <c r="A11" s="73"/>
      <c r="B11" s="165" t="s">
        <v>2</v>
      </c>
      <c r="C11" s="20">
        <v>2996549.9618479717</v>
      </c>
      <c r="D11" s="166">
        <v>100</v>
      </c>
      <c r="E11" s="20">
        <v>1691500.8708472936</v>
      </c>
      <c r="F11" s="166">
        <v>100</v>
      </c>
      <c r="G11" s="20">
        <v>1305049.091000685</v>
      </c>
      <c r="H11" s="167">
        <v>100</v>
      </c>
      <c r="I11" s="88"/>
      <c r="O11" s="164"/>
    </row>
    <row r="12" spans="1:20" s="4" customFormat="1" ht="15.6" x14ac:dyDescent="0.3">
      <c r="A12" s="73"/>
      <c r="B12" s="168" t="s">
        <v>55</v>
      </c>
      <c r="C12" s="21">
        <v>460384.93069324846</v>
      </c>
      <c r="D12" s="169">
        <v>15.363832959732438</v>
      </c>
      <c r="E12" s="176">
        <v>326669.66317847872</v>
      </c>
      <c r="F12" s="170">
        <v>19.312414720475189</v>
      </c>
      <c r="G12" s="176">
        <v>133715.26751476905</v>
      </c>
      <c r="H12" s="171">
        <v>10.245995222466222</v>
      </c>
      <c r="I12" s="88"/>
      <c r="N12" s="58"/>
      <c r="O12" s="164"/>
    </row>
    <row r="13" spans="1:20" s="4" customFormat="1" ht="15.6" x14ac:dyDescent="0.3">
      <c r="A13" s="73"/>
      <c r="B13" s="168" t="s">
        <v>56</v>
      </c>
      <c r="C13" s="21">
        <v>296556.82327015669</v>
      </c>
      <c r="D13" s="169">
        <v>9.896608668165511</v>
      </c>
      <c r="E13" s="176">
        <v>192757.87258629492</v>
      </c>
      <c r="F13" s="170">
        <v>11.395670904369096</v>
      </c>
      <c r="G13" s="176">
        <v>103798.950683862</v>
      </c>
      <c r="H13" s="171">
        <v>7.9536433839642831</v>
      </c>
      <c r="I13" s="88"/>
      <c r="N13" s="58"/>
      <c r="O13" s="164"/>
    </row>
    <row r="14" spans="1:20" s="4" customFormat="1" ht="15.6" x14ac:dyDescent="0.3">
      <c r="A14" s="73"/>
      <c r="B14" s="168" t="s">
        <v>57</v>
      </c>
      <c r="C14" s="21">
        <v>14097.650839075002</v>
      </c>
      <c r="D14" s="169">
        <v>0.47046273276154499</v>
      </c>
      <c r="E14" s="176">
        <v>10328.448242893999</v>
      </c>
      <c r="F14" s="170">
        <v>0.61060850874527495</v>
      </c>
      <c r="G14" s="176">
        <v>3769.202596181</v>
      </c>
      <c r="H14" s="171">
        <v>0.2888169205413455</v>
      </c>
      <c r="I14" s="88"/>
      <c r="N14" s="58"/>
      <c r="O14" s="164"/>
    </row>
    <row r="15" spans="1:20" s="4" customFormat="1" ht="15.6" x14ac:dyDescent="0.3">
      <c r="A15" s="73"/>
      <c r="B15" s="168" t="s">
        <v>58</v>
      </c>
      <c r="C15" s="21">
        <v>229390.84148880112</v>
      </c>
      <c r="D15" s="169">
        <v>7.6551649199713605</v>
      </c>
      <c r="E15" s="176">
        <v>224198.19021531308</v>
      </c>
      <c r="F15" s="170">
        <v>13.254394016540438</v>
      </c>
      <c r="G15" s="176">
        <v>5192.6512734880007</v>
      </c>
      <c r="H15" s="171">
        <v>0.39788934449250352</v>
      </c>
      <c r="I15" s="88"/>
      <c r="N15" s="58"/>
      <c r="O15" s="164"/>
    </row>
    <row r="16" spans="1:20" s="4" customFormat="1" ht="15.6" x14ac:dyDescent="0.3">
      <c r="A16" s="73"/>
      <c r="B16" s="168" t="s">
        <v>59</v>
      </c>
      <c r="C16" s="21">
        <v>905616.57732955599</v>
      </c>
      <c r="D16" s="169">
        <v>30.221974899796511</v>
      </c>
      <c r="E16" s="176">
        <v>455599.89903370617</v>
      </c>
      <c r="F16" s="170">
        <v>26.934653530830911</v>
      </c>
      <c r="G16" s="176">
        <v>450016.67829584668</v>
      </c>
      <c r="H16" s="171">
        <v>34.482739492257956</v>
      </c>
      <c r="I16" s="88"/>
      <c r="N16" s="58"/>
      <c r="O16" s="164"/>
    </row>
    <row r="17" spans="1:15" s="4" customFormat="1" ht="15.6" x14ac:dyDescent="0.3">
      <c r="A17" s="73"/>
      <c r="B17" s="168" t="s">
        <v>60</v>
      </c>
      <c r="C17" s="21">
        <v>121891.56970250494</v>
      </c>
      <c r="D17" s="169">
        <v>4.0677302649522469</v>
      </c>
      <c r="E17" s="176">
        <v>98317.277364813912</v>
      </c>
      <c r="F17" s="170">
        <v>5.8124284213679163</v>
      </c>
      <c r="G17" s="176">
        <v>23574.292337690997</v>
      </c>
      <c r="H17" s="171">
        <v>1.80639123081682</v>
      </c>
      <c r="I17" s="88"/>
      <c r="N17" s="58"/>
      <c r="O17" s="164"/>
    </row>
    <row r="18" spans="1:15" s="4" customFormat="1" ht="15.6" x14ac:dyDescent="0.3">
      <c r="A18" s="73"/>
      <c r="B18" s="168" t="s">
        <v>61</v>
      </c>
      <c r="C18" s="21">
        <v>194661.09029507198</v>
      </c>
      <c r="D18" s="169">
        <v>6.4961736921958249</v>
      </c>
      <c r="E18" s="176">
        <v>105214.78803604605</v>
      </c>
      <c r="F18" s="170">
        <v>6.2202030072466199</v>
      </c>
      <c r="G18" s="176">
        <v>89446.302259026023</v>
      </c>
      <c r="H18" s="171">
        <v>6.8538649523475339</v>
      </c>
      <c r="I18" s="88"/>
      <c r="N18" s="58"/>
      <c r="O18" s="164"/>
    </row>
    <row r="19" spans="1:15" s="4" customFormat="1" ht="15.6" x14ac:dyDescent="0.3">
      <c r="A19" s="73"/>
      <c r="B19" s="168" t="s">
        <v>62</v>
      </c>
      <c r="C19" s="21">
        <v>773652.66026229993</v>
      </c>
      <c r="D19" s="169">
        <v>25.818113167223434</v>
      </c>
      <c r="E19" s="176">
        <v>278116.91422248009</v>
      </c>
      <c r="F19" s="170">
        <v>16.442020161844074</v>
      </c>
      <c r="G19" s="176">
        <v>495535.74603981996</v>
      </c>
      <c r="H19" s="171">
        <v>37.970659453113235</v>
      </c>
      <c r="I19" s="88"/>
      <c r="J19" s="7"/>
      <c r="K19" s="6"/>
      <c r="O19" s="164"/>
    </row>
    <row r="20" spans="1:15" s="4" customFormat="1" ht="15.6" x14ac:dyDescent="0.3">
      <c r="A20" s="73"/>
      <c r="B20" s="172" t="s">
        <v>111</v>
      </c>
      <c r="C20" s="22">
        <v>297.81796726900001</v>
      </c>
      <c r="D20" s="173">
        <v>9.9386952015088625E-3</v>
      </c>
      <c r="E20" s="177">
        <v>297.81796726900001</v>
      </c>
      <c r="F20" s="174">
        <v>1.7606728580625522E-2</v>
      </c>
      <c r="G20" s="177">
        <v>0</v>
      </c>
      <c r="H20" s="175">
        <v>0</v>
      </c>
      <c r="I20" s="88"/>
      <c r="J20" s="7"/>
      <c r="K20" s="6"/>
      <c r="M20" s="164"/>
      <c r="O20" s="164"/>
    </row>
    <row r="21" spans="1:15" s="4" customFormat="1" ht="15.6" x14ac:dyDescent="0.3">
      <c r="B21" s="23" t="s">
        <v>107</v>
      </c>
      <c r="C21" s="5"/>
      <c r="D21" s="6"/>
      <c r="E21" s="5"/>
      <c r="F21" s="6"/>
      <c r="G21" s="5"/>
      <c r="H21" s="6"/>
      <c r="I21" s="6"/>
      <c r="J21" s="7"/>
      <c r="K21" s="6"/>
    </row>
    <row r="22" spans="1:15" s="4" customFormat="1" ht="15.6" x14ac:dyDescent="0.3">
      <c r="B22" s="23" t="s">
        <v>123</v>
      </c>
      <c r="C22" s="5"/>
      <c r="D22" s="6"/>
      <c r="E22" s="5"/>
      <c r="F22" s="6"/>
      <c r="G22" s="5"/>
      <c r="H22" s="6"/>
      <c r="I22" s="6"/>
      <c r="J22" s="7"/>
      <c r="K22" s="6"/>
    </row>
    <row r="23" spans="1:15" x14ac:dyDescent="0.25">
      <c r="B23" s="23" t="s">
        <v>101</v>
      </c>
    </row>
  </sheetData>
  <mergeCells count="5">
    <mergeCell ref="B1:Q5"/>
    <mergeCell ref="B9:B10"/>
    <mergeCell ref="C9:D9"/>
    <mergeCell ref="E9:F9"/>
    <mergeCell ref="G9:H9"/>
  </mergeCells>
  <hyperlinks>
    <hyperlink ref="A1" location="Indice!B10" display="volver al indice" xr:uid="{8EF97877-D104-4D31-9724-703D27BBF641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Indice</vt:lpstr>
      <vt:lpstr>Indicador1</vt:lpstr>
      <vt:lpstr>Indicador2</vt:lpstr>
      <vt:lpstr>Indicador3</vt:lpstr>
      <vt:lpstr>Indicador4</vt:lpstr>
      <vt:lpstr>Indicador5</vt:lpstr>
      <vt:lpstr>Indicador6</vt:lpstr>
      <vt:lpstr>Indicador7</vt:lpstr>
      <vt:lpstr>Indicador8</vt:lpstr>
      <vt:lpstr>Indicador9</vt:lpstr>
      <vt:lpstr>Indicador10</vt:lpstr>
      <vt:lpstr>Indicador11</vt:lpstr>
      <vt:lpstr>FichaTecnica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DOL-02</dc:creator>
  <cp:lastModifiedBy>Diego Sanabria</cp:lastModifiedBy>
  <dcterms:created xsi:type="dcterms:W3CDTF">2025-04-23T13:41:59Z</dcterms:created>
  <dcterms:modified xsi:type="dcterms:W3CDTF">2025-04-30T14:46:56Z</dcterms:modified>
</cp:coreProperties>
</file>