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AB4C2B21-8597-4EAF-B769-812C55ABBE29}" xr6:coauthVersionLast="36" xr6:coauthVersionMax="36" xr10:uidLastSave="{00000000-0000-0000-0000-000000000000}"/>
  <bookViews>
    <workbookView xWindow="0" yWindow="0" windowWidth="24000" windowHeight="9405" tabRatio="880" xr2:uid="{00000000-000D-0000-FFFF-FFFF00000000}"/>
  </bookViews>
  <sheets>
    <sheet name="SUELDO" sheetId="44" r:id="rId1"/>
    <sheet name="GASTO" sheetId="45" r:id="rId2"/>
    <sheet name="ANEXO" sheetId="34" state="hidden" r:id="rId3"/>
  </sheets>
  <definedNames>
    <definedName name="_xlnm._FilterDatabase" localSheetId="2" hidden="1">ANEXO!$C$2:$K$333</definedName>
    <definedName name="_xlnm.Print_Area" localSheetId="1">GASTO!$A$1:$F$24</definedName>
    <definedName name="_xlnm.Print_Area" localSheetId="0">SUELDO!$A$1:$F$54</definedName>
    <definedName name="Print_Area" localSheetId="0">SUELDO!$A$1:$F$55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45" l="1"/>
  <c r="F24" i="45"/>
  <c r="E54" i="44"/>
  <c r="F49" i="44" l="1"/>
  <c r="F42" i="44"/>
  <c r="F37" i="44"/>
  <c r="F36" i="44"/>
  <c r="F32" i="44"/>
  <c r="F30" i="44"/>
  <c r="F28" i="44"/>
  <c r="F26" i="44"/>
  <c r="F25" i="44"/>
  <c r="F24" i="44"/>
  <c r="F45" i="44" l="1"/>
  <c r="F40" i="44" l="1"/>
  <c r="F21" i="45" l="1"/>
  <c r="F22" i="45"/>
  <c r="F23" i="45"/>
  <c r="F51" i="44" l="1"/>
  <c r="F41" i="44"/>
  <c r="F38" i="44"/>
  <c r="F31" i="44"/>
  <c r="F27" i="44"/>
  <c r="F22" i="44" l="1"/>
  <c r="F23" i="44"/>
  <c r="F29" i="44"/>
  <c r="F33" i="44"/>
  <c r="F34" i="44"/>
  <c r="F35" i="44"/>
  <c r="F43" i="44"/>
  <c r="F44" i="44"/>
  <c r="F46" i="44"/>
  <c r="F47" i="44"/>
  <c r="F48" i="44"/>
  <c r="F50" i="44"/>
  <c r="F52" i="44"/>
  <c r="F53" i="44"/>
  <c r="F39" i="44"/>
  <c r="F54" i="44" l="1"/>
  <c r="F21" i="44"/>
  <c r="N145" i="34" l="1"/>
  <c r="N76" i="34" l="1"/>
  <c r="N80" i="34" l="1"/>
  <c r="M333" i="34" l="1"/>
  <c r="N107" i="34" l="1"/>
  <c r="N89" i="34" l="1"/>
  <c r="N68" i="34" l="1"/>
  <c r="N64" i="34"/>
  <c r="N70" i="34"/>
  <c r="N74" i="34"/>
  <c r="N75" i="34"/>
  <c r="N73" i="34"/>
  <c r="N72" i="34"/>
  <c r="N67" i="34"/>
  <c r="N66" i="34"/>
  <c r="N65" i="34"/>
  <c r="N63" i="34"/>
  <c r="N62" i="34"/>
  <c r="N61" i="34"/>
  <c r="N60" i="34"/>
  <c r="N59" i="34"/>
  <c r="N57" i="34"/>
  <c r="N56" i="34"/>
  <c r="N55" i="34"/>
  <c r="N54" i="34"/>
  <c r="N53" i="34"/>
  <c r="N52" i="34"/>
  <c r="N30" i="34" l="1"/>
  <c r="O93" i="34" l="1"/>
  <c r="N307" i="34" l="1"/>
  <c r="N219" i="34"/>
  <c r="O112" i="34"/>
  <c r="O80" i="34"/>
  <c r="N79" i="34"/>
  <c r="N78" i="34"/>
  <c r="N50" i="34"/>
  <c r="N49" i="34"/>
  <c r="N48" i="34"/>
  <c r="N47" i="34"/>
  <c r="N46" i="34"/>
  <c r="N34" i="34"/>
  <c r="N33" i="34"/>
  <c r="N32" i="34"/>
  <c r="N31" i="34"/>
  <c r="N29" i="34"/>
  <c r="N28" i="34"/>
  <c r="N27" i="34"/>
  <c r="N26" i="34"/>
  <c r="N25" i="34"/>
  <c r="N24" i="34"/>
  <c r="N23" i="34"/>
  <c r="N22" i="34"/>
  <c r="N21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4" i="34"/>
  <c r="K3" i="34"/>
  <c r="K333" i="34" s="1"/>
  <c r="N333" i="34" l="1"/>
</calcChain>
</file>

<file path=xl/sharedStrings.xml><?xml version="1.0" encoding="utf-8"?>
<sst xmlns="http://schemas.openxmlformats.org/spreadsheetml/2006/main" count="1781" uniqueCount="775">
  <si>
    <t>CARGO</t>
  </si>
  <si>
    <t>CATEGORIA</t>
  </si>
  <si>
    <t>LINEA</t>
  </si>
  <si>
    <t>CIRILO GUILLERMO</t>
  </si>
  <si>
    <t>SOSA FLORES</t>
  </si>
  <si>
    <t>MINISTRO</t>
  </si>
  <si>
    <t>A31</t>
  </si>
  <si>
    <t>ANTONIO RAUL</t>
  </si>
  <si>
    <t>ESTIGARRIBIA FERREIRA</t>
  </si>
  <si>
    <t>A5A</t>
  </si>
  <si>
    <t>CESAR AUGUSTO</t>
  </si>
  <si>
    <t>SEGOVIA VILLASANTI</t>
  </si>
  <si>
    <t>MIRIAN PETRONILA</t>
  </si>
  <si>
    <t>APONTE PRADO</t>
  </si>
  <si>
    <t>B16</t>
  </si>
  <si>
    <t xml:space="preserve">VICTOR HUGO FRANCISCO SOLANO </t>
  </si>
  <si>
    <t>THOMAS CACERES</t>
  </si>
  <si>
    <t>ISMAEL ENRIQUE</t>
  </si>
  <si>
    <t>LOPEZ ARCE</t>
  </si>
  <si>
    <t>ATILIO</t>
  </si>
  <si>
    <t>GUERRERO PALACIOS</t>
  </si>
  <si>
    <t xml:space="preserve">MARLENE ELIZABETH </t>
  </si>
  <si>
    <t>RAMIREZ KRAUER</t>
  </si>
  <si>
    <t>JORGE MARCELO</t>
  </si>
  <si>
    <t>MAIDANA TILLERIA</t>
  </si>
  <si>
    <t>MONICA ISABEL</t>
  </si>
  <si>
    <t>RECALDE DE GIACOMMI</t>
  </si>
  <si>
    <t>GLORIA MARIA</t>
  </si>
  <si>
    <t>ACOSTA YBARRA</t>
  </si>
  <si>
    <t>VACANTE</t>
  </si>
  <si>
    <t xml:space="preserve">FULVIA </t>
  </si>
  <si>
    <t>LEIVA GALVAN</t>
  </si>
  <si>
    <t>DIRECTOR</t>
  </si>
  <si>
    <t>B23</t>
  </si>
  <si>
    <t>ROQUE ALFREDO</t>
  </si>
  <si>
    <t>GOMEZ RODRIGUEZ</t>
  </si>
  <si>
    <t>PAULINO</t>
  </si>
  <si>
    <t>VILLAGRA</t>
  </si>
  <si>
    <t xml:space="preserve">RUBEN DARIO </t>
  </si>
  <si>
    <t>GONZALEZ BOGADO</t>
  </si>
  <si>
    <t xml:space="preserve">OLGA EMIGDIA </t>
  </si>
  <si>
    <t>ORTÍZ VERA</t>
  </si>
  <si>
    <t>CATALINA  GEORGINA</t>
  </si>
  <si>
    <t>OCAMPOS MENDIETA</t>
  </si>
  <si>
    <t xml:space="preserve">MARCOS JAVIER </t>
  </si>
  <si>
    <t>MEAURIO ORTIZ</t>
  </si>
  <si>
    <t>FERNANDO RAUL</t>
  </si>
  <si>
    <t>ROJAS GIMENEZ</t>
  </si>
  <si>
    <t>NATALIA BEATRIZ</t>
  </si>
  <si>
    <t>VANESSA ELIZABETH</t>
  </si>
  <si>
    <t>MACHUCA MANEVY</t>
  </si>
  <si>
    <t>GISELE</t>
  </si>
  <si>
    <t>MORINIGO VEILUVA</t>
  </si>
  <si>
    <t>DIEGO ARMILDO</t>
  </si>
  <si>
    <t>DE LOS RIOS BAQUER</t>
  </si>
  <si>
    <t>MARIA DE LA CRUZ</t>
  </si>
  <si>
    <t>MENDEZ VALL</t>
  </si>
  <si>
    <t>RAUL RODRIGO</t>
  </si>
  <si>
    <t>ALFONSO PAREDES</t>
  </si>
  <si>
    <t xml:space="preserve">CARLOS MARIA </t>
  </si>
  <si>
    <t>RUIZ GONZALEZ</t>
  </si>
  <si>
    <t>GERMAN MAXIMILIANO</t>
  </si>
  <si>
    <t>YEGROS POLETTI</t>
  </si>
  <si>
    <t>NAVARRO BERNAL</t>
  </si>
  <si>
    <t>LUIS ALBERTO</t>
  </si>
  <si>
    <t>MARIA DEL ROSARIO</t>
  </si>
  <si>
    <t>LOVERA VDA. DE RIQUELME</t>
  </si>
  <si>
    <t xml:space="preserve">CARMELO </t>
  </si>
  <si>
    <t>MEZA RODRÍGUEZ</t>
  </si>
  <si>
    <t>B2H</t>
  </si>
  <si>
    <t xml:space="preserve">OLGA SUNILDA </t>
  </si>
  <si>
    <t>MOLINA DE ZAVALA</t>
  </si>
  <si>
    <t>CARLOS ANTONIO</t>
  </si>
  <si>
    <t>PESOA VERA</t>
  </si>
  <si>
    <t>JUSTINA</t>
  </si>
  <si>
    <t>AQUINO ARRUA</t>
  </si>
  <si>
    <t xml:space="preserve">DAHIANA MARIA </t>
  </si>
  <si>
    <t>DIAZ PENAYO</t>
  </si>
  <si>
    <t>LOURDES CLARICE</t>
  </si>
  <si>
    <t>GONZALEZ DE DUARTE</t>
  </si>
  <si>
    <t xml:space="preserve">JHONNY JAVIER </t>
  </si>
  <si>
    <t>RAMIREZ BOGADO</t>
  </si>
  <si>
    <t xml:space="preserve">JOSE RODRIGO </t>
  </si>
  <si>
    <t>GARCIA ORTIZ</t>
  </si>
  <si>
    <t>JORGE JAVIER</t>
  </si>
  <si>
    <t>RAMÍREZ</t>
  </si>
  <si>
    <t>DEISY ADRIANA</t>
  </si>
  <si>
    <t>MONZON ALVAREZ</t>
  </si>
  <si>
    <t>VACANTE (OCUPADO)</t>
  </si>
  <si>
    <t>B43</t>
  </si>
  <si>
    <t>B53</t>
  </si>
  <si>
    <t>JEFE DE DEPARTAMENTO</t>
  </si>
  <si>
    <t>C51</t>
  </si>
  <si>
    <t xml:space="preserve">MIGUEL ANGEL </t>
  </si>
  <si>
    <t>MOLAS JACOBO</t>
  </si>
  <si>
    <t xml:space="preserve">DELIA </t>
  </si>
  <si>
    <t xml:space="preserve">EVANGELISTA BEATRIZ </t>
  </si>
  <si>
    <t>GINI FLORES</t>
  </si>
  <si>
    <t xml:space="preserve">LORENZO OSCAR </t>
  </si>
  <si>
    <t>MERELES VELAZQUEZ</t>
  </si>
  <si>
    <t xml:space="preserve">JOSÉ AGAPITO </t>
  </si>
  <si>
    <t>MARIA DEL PILAR</t>
  </si>
  <si>
    <t>APARICIO MARTINEZ</t>
  </si>
  <si>
    <t>GRICELDA DEL CARMEN</t>
  </si>
  <si>
    <t>GARCIA DE CANDIA</t>
  </si>
  <si>
    <t>GONZALEZ VALDES</t>
  </si>
  <si>
    <t>BASILIA SALVADORA</t>
  </si>
  <si>
    <t xml:space="preserve">VERONICA DIANA </t>
  </si>
  <si>
    <t>LOPEZ BENITEZ</t>
  </si>
  <si>
    <t xml:space="preserve">EUGENIO ROGELIO </t>
  </si>
  <si>
    <t>RALLO URIZAR</t>
  </si>
  <si>
    <t xml:space="preserve">ELSA BEATRIZ </t>
  </si>
  <si>
    <t>BOGADO RAMOA</t>
  </si>
  <si>
    <t>ADOLFO MANUEL</t>
  </si>
  <si>
    <t xml:space="preserve">MARTA ELIZABETH </t>
  </si>
  <si>
    <t>GARCIA VELOSO</t>
  </si>
  <si>
    <t>MARIA DOMINGA</t>
  </si>
  <si>
    <t xml:space="preserve">ZUNILDA </t>
  </si>
  <si>
    <t>BARRETO VERA</t>
  </si>
  <si>
    <t xml:space="preserve">ROBERTO RAUL </t>
  </si>
  <si>
    <t>SILVERO CENTURION</t>
  </si>
  <si>
    <t>RAQUEL</t>
  </si>
  <si>
    <t>MONTANIA NUÑEZ</t>
  </si>
  <si>
    <t>DENIS OMAR</t>
  </si>
  <si>
    <t>GONZALEZ GONZALEZ</t>
  </si>
  <si>
    <t>MIRNA ANATOLIA</t>
  </si>
  <si>
    <t xml:space="preserve">DAISY LORENA </t>
  </si>
  <si>
    <t>FLORENTIN COLMAN</t>
  </si>
  <si>
    <t>BIANCA PATRICIA</t>
  </si>
  <si>
    <t>COLMAN VIDAL</t>
  </si>
  <si>
    <t>MARIA ALEJANDRA</t>
  </si>
  <si>
    <t>GARCETE</t>
  </si>
  <si>
    <t>LUIS ANIBAL</t>
  </si>
  <si>
    <t>FIGUEREDO SERVIAN</t>
  </si>
  <si>
    <t>PROFESIONAL (I)</t>
  </si>
  <si>
    <t>C89</t>
  </si>
  <si>
    <t xml:space="preserve">MARIA LORENA </t>
  </si>
  <si>
    <t>CRISTALDO ZARATE</t>
  </si>
  <si>
    <t>C8G</t>
  </si>
  <si>
    <t>CAROLINA ANDREA</t>
  </si>
  <si>
    <t>C8M</t>
  </si>
  <si>
    <t>C8Q</t>
  </si>
  <si>
    <t xml:space="preserve">BLANCA ESTELA </t>
  </si>
  <si>
    <t>GONZALEZ RIVAROLA</t>
  </si>
  <si>
    <t xml:space="preserve">MARIA PAZ </t>
  </si>
  <si>
    <t>PEÑA CANO</t>
  </si>
  <si>
    <t xml:space="preserve">JHOANA IRLANDA </t>
  </si>
  <si>
    <t>CRISTALDO CRISTALDO</t>
  </si>
  <si>
    <t>C8T</t>
  </si>
  <si>
    <t xml:space="preserve">NATIVIDAD </t>
  </si>
  <si>
    <t>ORTIZ DE ZALAZAR</t>
  </si>
  <si>
    <t>C8V</t>
  </si>
  <si>
    <t>ANDREA ALEJANDRA</t>
  </si>
  <si>
    <t>ACUÑA DIAZ</t>
  </si>
  <si>
    <t>PROFESIONAL (II)</t>
  </si>
  <si>
    <t>D58</t>
  </si>
  <si>
    <t xml:space="preserve">ALBINO RAMON </t>
  </si>
  <si>
    <t>RUIZ ACOSTA</t>
  </si>
  <si>
    <t xml:space="preserve">GUSTAVO ADOLFO </t>
  </si>
  <si>
    <t>ARMOA SOSA</t>
  </si>
  <si>
    <t>D57</t>
  </si>
  <si>
    <t>HUGO RENE</t>
  </si>
  <si>
    <t>DOMINGUEZ GONZALEZ</t>
  </si>
  <si>
    <t>LAURA KARINA</t>
  </si>
  <si>
    <t>DUARTE CANTERO</t>
  </si>
  <si>
    <t xml:space="preserve">MARIO </t>
  </si>
  <si>
    <t>GAMARRA SANGUINA</t>
  </si>
  <si>
    <t>D55</t>
  </si>
  <si>
    <t>MENCIA RESQUIN</t>
  </si>
  <si>
    <t>D54</t>
  </si>
  <si>
    <t xml:space="preserve">SABINA </t>
  </si>
  <si>
    <t>ALMADA DUARTE</t>
  </si>
  <si>
    <t>D53</t>
  </si>
  <si>
    <t xml:space="preserve">ANA MARIA </t>
  </si>
  <si>
    <t>GONZALEZ AGUERO</t>
  </si>
  <si>
    <t>D52</t>
  </si>
  <si>
    <t xml:space="preserve">MARCO ANTONIO </t>
  </si>
  <si>
    <t>DUARTE GAMARRA</t>
  </si>
  <si>
    <t>D51</t>
  </si>
  <si>
    <t xml:space="preserve">LUIS ELIMAR </t>
  </si>
  <si>
    <t>CANTERO LUSARDI</t>
  </si>
  <si>
    <t xml:space="preserve">ANNELISE MARIA </t>
  </si>
  <si>
    <t>OCARIZ CABRIZA</t>
  </si>
  <si>
    <t>D5A</t>
  </si>
  <si>
    <t xml:space="preserve">JULIO CESAR </t>
  </si>
  <si>
    <t>QUIÑONEZ MARIN</t>
  </si>
  <si>
    <t>NELCY MARILDE</t>
  </si>
  <si>
    <t xml:space="preserve">GILBERTO AMADO  </t>
  </si>
  <si>
    <t>SOTO BARRETO</t>
  </si>
  <si>
    <t xml:space="preserve">JORGE ANTONIO </t>
  </si>
  <si>
    <t>ORTIZ GIMENEZ</t>
  </si>
  <si>
    <t>PEDRO IGNACIO</t>
  </si>
  <si>
    <t>SCURA SULIN</t>
  </si>
  <si>
    <t xml:space="preserve">FRANCISCO JAVIER </t>
  </si>
  <si>
    <t>GONZÁLEZ D.</t>
  </si>
  <si>
    <t xml:space="preserve">GRACIELA ELIZABETH </t>
  </si>
  <si>
    <t>NOTARIO VALDEZ</t>
  </si>
  <si>
    <t>IRAN</t>
  </si>
  <si>
    <t>GONZALEZ</t>
  </si>
  <si>
    <t xml:space="preserve">CARLOS </t>
  </si>
  <si>
    <t>JARA RUIZ</t>
  </si>
  <si>
    <t xml:space="preserve">LUIS DANY </t>
  </si>
  <si>
    <t>PATIÑO MOREIRA</t>
  </si>
  <si>
    <t xml:space="preserve">BALBINA </t>
  </si>
  <si>
    <t>URUNAGA SAMUDIO</t>
  </si>
  <si>
    <t>D5B</t>
  </si>
  <si>
    <t xml:space="preserve">NORMA </t>
  </si>
  <si>
    <t>BEATRIZ GALEANO</t>
  </si>
  <si>
    <t>ORUE MARTINEZ</t>
  </si>
  <si>
    <t xml:space="preserve">CRESENCIA </t>
  </si>
  <si>
    <t>LIMENZA DE OCAMPOS</t>
  </si>
  <si>
    <t>D5C</t>
  </si>
  <si>
    <t xml:space="preserve">CARLOS ALBERTO </t>
  </si>
  <si>
    <t>SAMUDIO FLECHA</t>
  </si>
  <si>
    <t xml:space="preserve">CARMEN VIVIANA </t>
  </si>
  <si>
    <t>GUERREÑO ZARATE</t>
  </si>
  <si>
    <t>D5D</t>
  </si>
  <si>
    <t>VALDEZ LÓPEZ</t>
  </si>
  <si>
    <t>D5E</t>
  </si>
  <si>
    <t xml:space="preserve">ALFREDO RAMON </t>
  </si>
  <si>
    <t>ACOSTA CARDOZO</t>
  </si>
  <si>
    <t xml:space="preserve">CICILIA </t>
  </si>
  <si>
    <t>BOGADO AGUAYO</t>
  </si>
  <si>
    <t>D5F</t>
  </si>
  <si>
    <t xml:space="preserve">LIDIA NANCY </t>
  </si>
  <si>
    <t>ONIEVA ZUBELDIA</t>
  </si>
  <si>
    <t>MARIA VICTORIA</t>
  </si>
  <si>
    <t>RIVERA RESQUIN</t>
  </si>
  <si>
    <t xml:space="preserve">MARIA LOURDES </t>
  </si>
  <si>
    <t>GILL CENTURION</t>
  </si>
  <si>
    <t xml:space="preserve">FRANCISCO SOLANO </t>
  </si>
  <si>
    <t>MACIEL DEL PUERTO</t>
  </si>
  <si>
    <t>RODRIGUEZ MORALES</t>
  </si>
  <si>
    <t xml:space="preserve">CINTHIA DESIRE </t>
  </si>
  <si>
    <t>BENEGAS BRITEZ</t>
  </si>
  <si>
    <t>D5G</t>
  </si>
  <si>
    <t xml:space="preserve">JACINTO SEBASTIÁN </t>
  </si>
  <si>
    <t>CAMPI SANDOVAL</t>
  </si>
  <si>
    <t>TERESA</t>
  </si>
  <si>
    <t xml:space="preserve"> TORRES</t>
  </si>
  <si>
    <t>D5H</t>
  </si>
  <si>
    <t xml:space="preserve">JORGE </t>
  </si>
  <si>
    <t>JARA GARCIA</t>
  </si>
  <si>
    <t>D5J</t>
  </si>
  <si>
    <t xml:space="preserve">ANTONIO MIGUEL </t>
  </si>
  <si>
    <t>RAMIREZ ANDINO</t>
  </si>
  <si>
    <t xml:space="preserve">VICTOR HUGO </t>
  </si>
  <si>
    <t>FERREIRA URDAPILLETA</t>
  </si>
  <si>
    <t>MAURO MANUEL</t>
  </si>
  <si>
    <t xml:space="preserve">RODILÍN </t>
  </si>
  <si>
    <t>ÁLVAREZ BRITOS</t>
  </si>
  <si>
    <t>D5K</t>
  </si>
  <si>
    <t>TECNICO (I)</t>
  </si>
  <si>
    <t>D8F</t>
  </si>
  <si>
    <t xml:space="preserve">MAXIMINO ANTONIO </t>
  </si>
  <si>
    <t>LEON DA COSTA</t>
  </si>
  <si>
    <t>TÉCNICO (I)</t>
  </si>
  <si>
    <t>D8H</t>
  </si>
  <si>
    <t xml:space="preserve">PATRICIA HAIDEE </t>
  </si>
  <si>
    <t>D' OLIVEIRA CACERES</t>
  </si>
  <si>
    <t>D8J</t>
  </si>
  <si>
    <t xml:space="preserve">CESAR ABDON </t>
  </si>
  <si>
    <t>MARTINEZ AMARILLA</t>
  </si>
  <si>
    <t xml:space="preserve">SARA ENILZA </t>
  </si>
  <si>
    <t>INSAURRALDE SALINAS</t>
  </si>
  <si>
    <t>D8K</t>
  </si>
  <si>
    <t>TECNICO (II)</t>
  </si>
  <si>
    <t>E36</t>
  </si>
  <si>
    <t xml:space="preserve">VICTOR ISMAEL </t>
  </si>
  <si>
    <t>GONZALEZ CABRERA</t>
  </si>
  <si>
    <t>TÉCNICO (II)</t>
  </si>
  <si>
    <t>E3C</t>
  </si>
  <si>
    <t xml:space="preserve">PEDRO DANILO </t>
  </si>
  <si>
    <t>SANABRIA MARTINEZ</t>
  </si>
  <si>
    <t>E3H</t>
  </si>
  <si>
    <t xml:space="preserve">FERMINA </t>
  </si>
  <si>
    <t>PEREIRA MORALES</t>
  </si>
  <si>
    <t>E3J</t>
  </si>
  <si>
    <t xml:space="preserve">KARINA LETICIA </t>
  </si>
  <si>
    <t>FERREIRA PAREDES</t>
  </si>
  <si>
    <t>E3K</t>
  </si>
  <si>
    <t>LIDIA ZORAIDA</t>
  </si>
  <si>
    <t>TALAVERA AGUAYO</t>
  </si>
  <si>
    <t>E3L</t>
  </si>
  <si>
    <t xml:space="preserve">MARIA LIDIA </t>
  </si>
  <si>
    <t>RODAS DE CABRERA</t>
  </si>
  <si>
    <t xml:space="preserve">OLGA ROSSANA </t>
  </si>
  <si>
    <t>OLMEDO</t>
  </si>
  <si>
    <t xml:space="preserve">BLANCA LIDIA </t>
  </si>
  <si>
    <t>BAEZ</t>
  </si>
  <si>
    <t>BAREIRO GARCIA</t>
  </si>
  <si>
    <t>SILVIA CAROLINA</t>
  </si>
  <si>
    <t xml:space="preserve"> LOPEZ BAEZ</t>
  </si>
  <si>
    <t xml:space="preserve">VIDALINA </t>
  </si>
  <si>
    <t>BACELAR MORINIGO</t>
  </si>
  <si>
    <t>GUSTAVO ANTONIO</t>
  </si>
  <si>
    <t>MALDONADO</t>
  </si>
  <si>
    <t>E3M</t>
  </si>
  <si>
    <t xml:space="preserve">JUDITH ISABEL </t>
  </si>
  <si>
    <t>RAMIREZ DE DIAZ</t>
  </si>
  <si>
    <t>CARLOS ALBERTO</t>
  </si>
  <si>
    <t>FERNANDEZ CUEVAS</t>
  </si>
  <si>
    <t xml:space="preserve">CLAUDIA BEATRIZ </t>
  </si>
  <si>
    <t>ALONSO BURGOS</t>
  </si>
  <si>
    <t xml:space="preserve">DORA GRACIELA </t>
  </si>
  <si>
    <t>GOMEZ</t>
  </si>
  <si>
    <t xml:space="preserve">JULIANA NATALIA </t>
  </si>
  <si>
    <t>PAVETTI KAPPLER</t>
  </si>
  <si>
    <t xml:space="preserve">RAMONA </t>
  </si>
  <si>
    <t>ESPINOLA AVEIRO</t>
  </si>
  <si>
    <t xml:space="preserve">DERLIS GUSTAVO </t>
  </si>
  <si>
    <t>PRIETO CÁCERES</t>
  </si>
  <si>
    <t xml:space="preserve">COSME DAMIAN </t>
  </si>
  <si>
    <t>MARTINEZ OLMEDO</t>
  </si>
  <si>
    <t xml:space="preserve">ELISA </t>
  </si>
  <si>
    <t>SANTA CRUZ VALIENTE</t>
  </si>
  <si>
    <t xml:space="preserve">GUSTAVO </t>
  </si>
  <si>
    <t>MENDOZA AYALA</t>
  </si>
  <si>
    <t>E3N</t>
  </si>
  <si>
    <t xml:space="preserve">GRACIELA </t>
  </si>
  <si>
    <t>MARIA  JUDITH</t>
  </si>
  <si>
    <t>SALDIVAR</t>
  </si>
  <si>
    <t xml:space="preserve">CELSO </t>
  </si>
  <si>
    <t>BRIZUELA PEREIRA</t>
  </si>
  <si>
    <t xml:space="preserve">MARTIN ULISES </t>
  </si>
  <si>
    <t>PEREZ SOSA</t>
  </si>
  <si>
    <t xml:space="preserve">NANCY MARLENE </t>
  </si>
  <si>
    <t>CANDIA MERELES</t>
  </si>
  <si>
    <t>E3P</t>
  </si>
  <si>
    <t xml:space="preserve">JORGELINA BEATRIZ </t>
  </si>
  <si>
    <t>FLORENTIN</t>
  </si>
  <si>
    <t xml:space="preserve">JOSEFINA ESMELDA </t>
  </si>
  <si>
    <t>VILLASANTI V.</t>
  </si>
  <si>
    <t xml:space="preserve">ROBERTO </t>
  </si>
  <si>
    <t>VILLAR BARRETO</t>
  </si>
  <si>
    <t xml:space="preserve">JUVENCIO RAMON </t>
  </si>
  <si>
    <t>LEIVA BENITEZ</t>
  </si>
  <si>
    <t xml:space="preserve">MARÍA ESTELA </t>
  </si>
  <si>
    <t>RIVEROS FLEITAS</t>
  </si>
  <si>
    <t xml:space="preserve">RAUL ALBERTO </t>
  </si>
  <si>
    <t>DA SILVA CANDIA</t>
  </si>
  <si>
    <t xml:space="preserve">ANIBAL </t>
  </si>
  <si>
    <t>FIGUEREDO</t>
  </si>
  <si>
    <t>CARLOS  ALBERTO</t>
  </si>
  <si>
    <t>CASTRO OZUNA</t>
  </si>
  <si>
    <t>LAURA BEATRIZ</t>
  </si>
  <si>
    <t>ESPINOLA MENDOZA</t>
  </si>
  <si>
    <t xml:space="preserve">NORMA CRISTINA </t>
  </si>
  <si>
    <t>INSFRAN GONZALEZ</t>
  </si>
  <si>
    <t>OLMEDO SANCHEZ</t>
  </si>
  <si>
    <t xml:space="preserve">LUCIA </t>
  </si>
  <si>
    <t>HEIMANN FERNANDEZ</t>
  </si>
  <si>
    <t xml:space="preserve">JOEL </t>
  </si>
  <si>
    <t>PEREIRA FERNANDEZ</t>
  </si>
  <si>
    <t>VILLALBA MARTINEZ</t>
  </si>
  <si>
    <t xml:space="preserve">ANDRES ELADIO </t>
  </si>
  <si>
    <t>BENITEZ LLAMOSA</t>
  </si>
  <si>
    <t>E3Q</t>
  </si>
  <si>
    <t xml:space="preserve">LUIS FERNANDO </t>
  </si>
  <si>
    <t>SANCHEZ</t>
  </si>
  <si>
    <t xml:space="preserve">FRANCISCO </t>
  </si>
  <si>
    <t>BENITEZ VARGAS</t>
  </si>
  <si>
    <t xml:space="preserve">LUIS ALFREDO </t>
  </si>
  <si>
    <t>ROMERO RODRIGUEZ</t>
  </si>
  <si>
    <t xml:space="preserve">RAUL </t>
  </si>
  <si>
    <t>GONZALEZ ZARATE</t>
  </si>
  <si>
    <t xml:space="preserve">MELVE MAJHALIA </t>
  </si>
  <si>
    <t>FAVOLE ECHAGUE</t>
  </si>
  <si>
    <t xml:space="preserve">JORGE RAMON </t>
  </si>
  <si>
    <t>BRACHO MARTINEZ</t>
  </si>
  <si>
    <t xml:space="preserve">DARVIS EDEN </t>
  </si>
  <si>
    <t>AQUINO GONZALEZ</t>
  </si>
  <si>
    <t xml:space="preserve">DORY RAMONA </t>
  </si>
  <si>
    <t>CESPEDES</t>
  </si>
  <si>
    <t>LIZ ANDREA</t>
  </si>
  <si>
    <t>PAREDES ACOSTA</t>
  </si>
  <si>
    <t xml:space="preserve">NAZARIO </t>
  </si>
  <si>
    <t>BENITEZ ORTIZ</t>
  </si>
  <si>
    <t xml:space="preserve">SONIA CONCEPCION </t>
  </si>
  <si>
    <t>INSAURRALDE DE BRIZUELA</t>
  </si>
  <si>
    <t xml:space="preserve">VICTOR DANIEL </t>
  </si>
  <si>
    <t>SERVIN ACOSTA</t>
  </si>
  <si>
    <t>HUGO ALEJANDRO</t>
  </si>
  <si>
    <t>BUENA FLOR</t>
  </si>
  <si>
    <t>BERNARDO ALCIDES</t>
  </si>
  <si>
    <t>MARTINEZ</t>
  </si>
  <si>
    <t>E3R</t>
  </si>
  <si>
    <t xml:space="preserve">ROLANDO ARIEL </t>
  </si>
  <si>
    <t>GONZALEZ RODAS</t>
  </si>
  <si>
    <t>NELSON VICTOR</t>
  </si>
  <si>
    <t>SILVEIRA COLMAN</t>
  </si>
  <si>
    <t>VICTORIA DANIELA</t>
  </si>
  <si>
    <t xml:space="preserve">FELIX ALBERTO </t>
  </si>
  <si>
    <t>FRANCO AZCONA</t>
  </si>
  <si>
    <t>QUEVEDO VILLALBA</t>
  </si>
  <si>
    <t>IVAN MARCELO</t>
  </si>
  <si>
    <t>MARTINEZ MAQUEDA</t>
  </si>
  <si>
    <t>VICTOR ANTONIO</t>
  </si>
  <si>
    <t>URBINA TROMBETTA</t>
  </si>
  <si>
    <t>CESAR DAVID</t>
  </si>
  <si>
    <t>PINEDA DUARTE</t>
  </si>
  <si>
    <t>CLARA ROCIO</t>
  </si>
  <si>
    <t>JACQUET LOPEZ</t>
  </si>
  <si>
    <t>LUCIANA MONSERRAT</t>
  </si>
  <si>
    <t>ALMADA SOLEY</t>
  </si>
  <si>
    <t>LILIANA PAOLA</t>
  </si>
  <si>
    <t>MENDEZ AMARILLA</t>
  </si>
  <si>
    <t>ALICIA LILIANA</t>
  </si>
  <si>
    <t>LAGRAVE GONZALEZ</t>
  </si>
  <si>
    <t xml:space="preserve">DANY ALEXANDRO </t>
  </si>
  <si>
    <t>FERREIRA</t>
  </si>
  <si>
    <t>BLANCA NOEMI</t>
  </si>
  <si>
    <t>RAMIREZ</t>
  </si>
  <si>
    <t>RONALD DAVID</t>
  </si>
  <si>
    <t>SOLIS VALIENTE</t>
  </si>
  <si>
    <t>ELIANA RAMONA</t>
  </si>
  <si>
    <t>RODRIGUEZ FIGUEREDO</t>
  </si>
  <si>
    <t>E3S</t>
  </si>
  <si>
    <t>GUILLERMO JOSE</t>
  </si>
  <si>
    <t>FRANCO LEZCANO</t>
  </si>
  <si>
    <t>FATIMA BELEN</t>
  </si>
  <si>
    <t>VERA ALCARAZ</t>
  </si>
  <si>
    <t>RODRIGO ARMANDO</t>
  </si>
  <si>
    <t>VILLAMAYOR GILL</t>
  </si>
  <si>
    <t>ANALIA MARIA DEL ROSARIO</t>
  </si>
  <si>
    <t>CRISTALDO LEIVA</t>
  </si>
  <si>
    <t>JOSE EDUARDO</t>
  </si>
  <si>
    <t>MAIDANA PEREZ</t>
  </si>
  <si>
    <t>LOURDES CAROLINA</t>
  </si>
  <si>
    <t>AGUAYO CAÑETE</t>
  </si>
  <si>
    <t>NORMA LUCIA</t>
  </si>
  <si>
    <t>VERA TROCHE</t>
  </si>
  <si>
    <t>SANDRA RAQUEL</t>
  </si>
  <si>
    <t>BENITEZ CASACCIA</t>
  </si>
  <si>
    <t>IRIS ROMINA</t>
  </si>
  <si>
    <t>ALCARAZ UNZAIN</t>
  </si>
  <si>
    <t>TANYA BELEN</t>
  </si>
  <si>
    <t>ESPINOLA BENITEZ</t>
  </si>
  <si>
    <t>LORENZA VIVIANA</t>
  </si>
  <si>
    <t>YVANNA CRYSTAL</t>
  </si>
  <si>
    <t>ORTIZ CABRERA</t>
  </si>
  <si>
    <t>JULIO ANDRES</t>
  </si>
  <si>
    <t>ALDAMA COLMAN</t>
  </si>
  <si>
    <t xml:space="preserve">JUAN </t>
  </si>
  <si>
    <t>FLEITAS GAMARRA</t>
  </si>
  <si>
    <t>CYNTHIA BEATRIZ</t>
  </si>
  <si>
    <t>LOPEZ GONZALEZ</t>
  </si>
  <si>
    <t>JOSE DOMINGO</t>
  </si>
  <si>
    <t>CUBILLA GARCIA</t>
  </si>
  <si>
    <t>ADELAIDA</t>
  </si>
  <si>
    <t>ORUE TORALES</t>
  </si>
  <si>
    <t>AUXILIAR TÉCNICO - ADM</t>
  </si>
  <si>
    <t>G3H</t>
  </si>
  <si>
    <t>G3J</t>
  </si>
  <si>
    <t xml:space="preserve">JAVIER ANTONIO </t>
  </si>
  <si>
    <t>LOPEZ ARMOA</t>
  </si>
  <si>
    <t>G3K</t>
  </si>
  <si>
    <t xml:space="preserve">SUSANA SOLEDAD </t>
  </si>
  <si>
    <t>ALMEIDA TORRES</t>
  </si>
  <si>
    <t>G3L</t>
  </si>
  <si>
    <t xml:space="preserve">ANGELES ROSSINA </t>
  </si>
  <si>
    <t>GARCIA CENTURION</t>
  </si>
  <si>
    <t xml:space="preserve">CELSA </t>
  </si>
  <si>
    <t>VILLALBA</t>
  </si>
  <si>
    <t xml:space="preserve">ELADIO </t>
  </si>
  <si>
    <t>VELAZQUEZ FRANCO</t>
  </si>
  <si>
    <t xml:space="preserve">JUAN GABRIEL </t>
  </si>
  <si>
    <t>ARELLANO ZELAYA</t>
  </si>
  <si>
    <t xml:space="preserve">RUTH NOEMI </t>
  </si>
  <si>
    <t>CACERES ROBLES</t>
  </si>
  <si>
    <t>CUELLAR MENDOZA</t>
  </si>
  <si>
    <t>AUXILIAR DE SERVICIOS</t>
  </si>
  <si>
    <t>G9L</t>
  </si>
  <si>
    <t>PRIETO BENITEZ</t>
  </si>
  <si>
    <t>FERMINA  FLORA</t>
  </si>
  <si>
    <t>RIVEROS DE TORALES</t>
  </si>
  <si>
    <t>DELGADO ALDERETE</t>
  </si>
  <si>
    <t>CARLOS GABRIEL</t>
  </si>
  <si>
    <t>CRISTALDO SAUCEDO</t>
  </si>
  <si>
    <t>EILEEN PAHOLA DYHANE</t>
  </si>
  <si>
    <t>MEZA FRETES</t>
  </si>
  <si>
    <t>CUENCA NAVARRO</t>
  </si>
  <si>
    <t>MERIBELL CAROLINA</t>
  </si>
  <si>
    <t>JOEL JOSUÉ</t>
  </si>
  <si>
    <t xml:space="preserve">JOSEFINA  </t>
  </si>
  <si>
    <t>ENRIQUE TIBERIO</t>
  </si>
  <si>
    <t>GAVILAN</t>
  </si>
  <si>
    <t>FERNANDEZ OSORIO</t>
  </si>
  <si>
    <t>VACCHETTA SAMANIEGO</t>
  </si>
  <si>
    <t>C.I. N°</t>
  </si>
  <si>
    <t>NOMBRE</t>
  </si>
  <si>
    <t>APELLIDO</t>
  </si>
  <si>
    <t>ASIG. MENSUAL</t>
  </si>
  <si>
    <t>ASIG. ANUAL</t>
  </si>
  <si>
    <t>CANT.</t>
  </si>
  <si>
    <t>LOPEZ</t>
  </si>
  <si>
    <t xml:space="preserve">AGUSTIN EMILIO </t>
  </si>
  <si>
    <t>GAUNA DELVALLE</t>
  </si>
  <si>
    <t>CRISTHIAN GUSTAVO</t>
  </si>
  <si>
    <t xml:space="preserve">DIRECTORA GENERAL DE GABINETE </t>
  </si>
  <si>
    <t>DIRECTOR GENERAL DE ASESORIA JURIDICA</t>
  </si>
  <si>
    <t>DIRECTORA GENERAL DE TALENTOS HUMANOS</t>
  </si>
  <si>
    <t>DIRECTOR GENERAL DE ANTICORRUPCION Y TRANSPARENCIA</t>
  </si>
  <si>
    <t>VICE MINISTRO DE EMPLEO Y SEGURIDAD SOCIAL</t>
  </si>
  <si>
    <t>VICE MINISTRO DE TRABAJO</t>
  </si>
  <si>
    <t>DAVID RAFAEL</t>
  </si>
  <si>
    <t>VELAZQUEZ SEIFERHELD</t>
  </si>
  <si>
    <t>DIRECTOR GENERAL DE EMPLEO - VMESS</t>
  </si>
  <si>
    <t>DIRECTOR GENERAL DE INSPECCION Y FISCALIZACION - VMT</t>
  </si>
  <si>
    <t>SECRETARIA GENERAL - VMT</t>
  </si>
  <si>
    <t>DIRECTORA DE GABINETE - VMT</t>
  </si>
  <si>
    <t>DIRECTORA DE SALUD Y SEGURIDAD OCUPACIONAL - VMT</t>
  </si>
  <si>
    <t>DIRECTOR DE REGISTRO OBRERO PATRONAL - VMT</t>
  </si>
  <si>
    <t>DIRECTORA DE TRABAJO - VMT</t>
  </si>
  <si>
    <t>DIRECTOR DE PROTOCOLO Y CEREMONIAL - DGG</t>
  </si>
  <si>
    <t>DIRECTOR DE TIC - DGG</t>
  </si>
  <si>
    <t>DIRECTOR DE DIFUSIÓN DE INFORMACIÓN INSTITUCIONAL - DGG</t>
  </si>
  <si>
    <t>DIRECTOR ADMINISTRATIVO - DGAF</t>
  </si>
  <si>
    <t>DIRECTOR FINANCIERO - DGAF</t>
  </si>
  <si>
    <t>JORYAN</t>
  </si>
  <si>
    <t>ROSSATI ARAUJO</t>
  </si>
  <si>
    <t xml:space="preserve">LAURA NOEMI </t>
  </si>
  <si>
    <t>DIAZ GRUTTER</t>
  </si>
  <si>
    <t>SECRETARIO GENERAL - VMESS</t>
  </si>
  <si>
    <t>DIRECTOR DE GABINETE - VMESS</t>
  </si>
  <si>
    <t>DIRECTORA DE COORDINACION INTERNA - DGAF</t>
  </si>
  <si>
    <t>DIRECTOR DE COORDINACION DE INSTANCIAS TRIPARTITAS</t>
  </si>
  <si>
    <t>PATRICIO FLORENTIN</t>
  </si>
  <si>
    <t>TORRES CANDIA</t>
  </si>
  <si>
    <t>SALDIVAR RAMIREZ</t>
  </si>
  <si>
    <t>JESSICA ANTHONELLA</t>
  </si>
  <si>
    <t>BERTA YANINA</t>
  </si>
  <si>
    <t>BOBADILLA DE VAZQUEZ</t>
  </si>
  <si>
    <t xml:space="preserve">LUZ ELIZABETH </t>
  </si>
  <si>
    <t>GARCIA RUIZ DIAZ</t>
  </si>
  <si>
    <t>LILIANA TERESA</t>
  </si>
  <si>
    <t>ELLI DE IBARRA</t>
  </si>
  <si>
    <t>ELIANA VANESA</t>
  </si>
  <si>
    <t>AMARILLA ACOSTA</t>
  </si>
  <si>
    <t>IRENE AIDA</t>
  </si>
  <si>
    <t>MORENO DE RAMIREZ</t>
  </si>
  <si>
    <t>PABLO DANIEL</t>
  </si>
  <si>
    <t>ROMAN BENITEZ</t>
  </si>
  <si>
    <t>DARIO</t>
  </si>
  <si>
    <t>GONZALEZ PAREDES</t>
  </si>
  <si>
    <t>JUAN ANGEL</t>
  </si>
  <si>
    <t>BENITEZ LOBOS</t>
  </si>
  <si>
    <t>DENOMINACION</t>
  </si>
  <si>
    <t>VICE MINISTRO</t>
  </si>
  <si>
    <t>DIRECTOR GENERAL</t>
  </si>
  <si>
    <t>DIRECTOR GENERAL DE ADMINISTRACION Y FINANZAS</t>
  </si>
  <si>
    <t>-</t>
  </si>
  <si>
    <t>FALCON DE ISASA</t>
  </si>
  <si>
    <t>DURAN GONZALEZ</t>
  </si>
  <si>
    <t>DAVID JOEL ELIAS</t>
  </si>
  <si>
    <t>PICCARDO BOGADO</t>
  </si>
  <si>
    <t>CABRERA LOPEZ</t>
  </si>
  <si>
    <t>FEDERICO ALBERTO</t>
  </si>
  <si>
    <t>DUARTE</t>
  </si>
  <si>
    <t>BENITEZ ACOSTA</t>
  </si>
  <si>
    <t>JUAN ANTONIO</t>
  </si>
  <si>
    <t>MINISTERIO DE TRABAJO, EMPLEO Y SEGURIDAD SOCIAL</t>
  </si>
  <si>
    <t>DIRECTOR DE DICTAMENES Y SUMARIOS - DGAJ</t>
  </si>
  <si>
    <t>DIRECTOR FISCALIZACION LABORAL - DGIF</t>
  </si>
  <si>
    <t>DIRECTORA GENERAL DE PLANIFICACIÓN</t>
  </si>
  <si>
    <t>SOLOAGA MORINIGO</t>
  </si>
  <si>
    <t>ROSANA CAROLINA</t>
  </si>
  <si>
    <t>BLANCA LILA</t>
  </si>
  <si>
    <t>BOESE GONZALEZ</t>
  </si>
  <si>
    <t>ANIVAL BERNARDINO</t>
  </si>
  <si>
    <t>DIAZ MORALES</t>
  </si>
  <si>
    <t>SUSANA ELIZABETH</t>
  </si>
  <si>
    <t>FALCON MENDEZ</t>
  </si>
  <si>
    <t>JULIA GABRIELA</t>
  </si>
  <si>
    <t>ROTELA ZELAYA</t>
  </si>
  <si>
    <t>JUAN ESTEBAN</t>
  </si>
  <si>
    <t>ROSSANA MARIELA</t>
  </si>
  <si>
    <t>GIMENEZ</t>
  </si>
  <si>
    <t>INSAURRALDE AVILA</t>
  </si>
  <si>
    <t>JEFA INTERINA SECRETARIA PRIVADA - DGG</t>
  </si>
  <si>
    <t>DIRECTORA INTERINA DE CONTROL INTERNO PREVIO - DGAF</t>
  </si>
  <si>
    <t>DIRECTORA INTERINA DE ASESORIA JURIDICA -VMT</t>
  </si>
  <si>
    <t>FARIÑA DE MACHUCA</t>
  </si>
  <si>
    <t>LÓPEZ SAGUIER</t>
  </si>
  <si>
    <t>BENÍTEZ DE PAIMA</t>
  </si>
  <si>
    <t>RAMÓN OSVALDO</t>
  </si>
  <si>
    <t>ORTIZ FLORES</t>
  </si>
  <si>
    <t xml:space="preserve">VACANTE </t>
  </si>
  <si>
    <t>PILAR</t>
  </si>
  <si>
    <t xml:space="preserve">MARIA ESTER </t>
  </si>
  <si>
    <t>CABAÑAS DE VALDEZ</t>
  </si>
  <si>
    <t>CACERES DE SAMUDIO</t>
  </si>
  <si>
    <t>JEFA INTERINA SECRETARIA PRIVADA - VMT</t>
  </si>
  <si>
    <t>JEFA INTERINA DEL DPTO. DE GESTION DOCUMENTAL - VMT</t>
  </si>
  <si>
    <t>RAMIREZ MONTIEL</t>
  </si>
  <si>
    <t>GUILLEN JARA</t>
  </si>
  <si>
    <t>JEFA INTERINA DEL DPTO. DE GESTION DE OFICIOS  Y RESOLUCIONES - VMT</t>
  </si>
  <si>
    <t>RAMIREZ APESTEGUI</t>
  </si>
  <si>
    <t>ROLON DIAZ</t>
  </si>
  <si>
    <t>G.R. CORRESPONDIENTE A LA SEÑORA GISELLE MORINIGO</t>
  </si>
  <si>
    <t>G.R. CORRESPONDIENTE A LA SEÑORA LAURA GRUTTER</t>
  </si>
  <si>
    <t>SIN REPARTICIÓN</t>
  </si>
  <si>
    <t>DIRECTORA DE NORMAS INTERNACIONALES - DGAJ</t>
  </si>
  <si>
    <t>G.R. CORRESPONDIENTE AL SEÑOR PAULINO VILLALBA</t>
  </si>
  <si>
    <t>DIRECTOR DE TRAMITES JUDICIALES - DGAJ</t>
  </si>
  <si>
    <t>DIRECTORA GENERAL DE PROMOCION A LA MUJER TRABAJADORA - VMT</t>
  </si>
  <si>
    <t>DIRECTORA GENERAL DE AUDITORIA INTERNA</t>
  </si>
  <si>
    <t>DIRECTORA GENERAL DE SEGURIDAD SOCIAL - VMESS</t>
  </si>
  <si>
    <t>DIRECTORA GENERAL DE PROTECCION A LA NIÑEZ Y ADOLESCENCIA - VMT</t>
  </si>
  <si>
    <t>199 - O.G.P.</t>
  </si>
  <si>
    <t>133 - BONIF.</t>
  </si>
  <si>
    <t>113 - G.REP.</t>
  </si>
  <si>
    <t>IRMA VICTORIA</t>
  </si>
  <si>
    <t>BAREIRO SERVIN</t>
  </si>
  <si>
    <t>ASISTENTE / DGAJ</t>
  </si>
  <si>
    <t xml:space="preserve">ANTOLIANO ESTEBAN </t>
  </si>
  <si>
    <t>ALBA DE LA CRUZ</t>
  </si>
  <si>
    <t>BENITEZ GILL</t>
  </si>
  <si>
    <t>MIA JULIA CRISTINA</t>
  </si>
  <si>
    <t>JEFA INTERINA DEL DEPARTAMENTO DE SUPERVICION TECNICA - DSSO/VMT</t>
  </si>
  <si>
    <t>LORENA</t>
  </si>
  <si>
    <t>CORONEL CRISTALDO</t>
  </si>
  <si>
    <t>ELIANA MARGARITA</t>
  </si>
  <si>
    <t>PENAYO SILVA</t>
  </si>
  <si>
    <t>CANTERO PELOZO</t>
  </si>
  <si>
    <t>MELANY STEFANIA</t>
  </si>
  <si>
    <t>ASIGNACION</t>
  </si>
  <si>
    <t>ACOSTA</t>
  </si>
  <si>
    <t>JOSE ANTONIO</t>
  </si>
  <si>
    <t>MARIA ISABEL</t>
  </si>
  <si>
    <t>GONZALEZ ANZOATEGUI</t>
  </si>
  <si>
    <t>ALBA ROSA</t>
  </si>
  <si>
    <t>MARIA BLANCA</t>
  </si>
  <si>
    <t>VEGA BAEZ</t>
  </si>
  <si>
    <t>G.R. CORRESPONDIENTE AL CARGO VACANTE</t>
  </si>
  <si>
    <t>JEFE INTERINO DE INSCRIPC. Y LIQUIDACION - DROP/VMT</t>
  </si>
  <si>
    <t>JEFA INTERINA DEL DEPARTAMENTO DE DICTAMENES DE GREMIOS - DAJ/VMT</t>
  </si>
  <si>
    <t>VACANTE (PENDIENTE)</t>
  </si>
  <si>
    <t xml:space="preserve">DIRECTORA DE OBSERVATORIO LABORAL </t>
  </si>
  <si>
    <t>FERNANDEZ GALEANO</t>
  </si>
  <si>
    <t>JEFE INTERINO DEL DPTO. DE MEDIACION CONFLICTOS COLECTIVOS - DT/VMT</t>
  </si>
  <si>
    <t>DGAF</t>
  </si>
  <si>
    <t>ROSA PATRICIA</t>
  </si>
  <si>
    <t>RIOS FLORENTIN</t>
  </si>
  <si>
    <t>VIVIANA</t>
  </si>
  <si>
    <t>CANO CANTERO</t>
  </si>
  <si>
    <t>OUC - ELEGIBLE - ALVARO DEBOYA</t>
  </si>
  <si>
    <t>DAJ/VMT - ELEGIBLE - MAGDONIA DIAZ</t>
  </si>
  <si>
    <t xml:space="preserve">ELEGIBLE - FLORA ESCOBAR </t>
  </si>
  <si>
    <t xml:space="preserve">ELEGIBLE - CARLOS CRISTALDO </t>
  </si>
  <si>
    <t xml:space="preserve">ELEGIBLE - TAMARA TEME </t>
  </si>
  <si>
    <t>ELEGIBLE - ALFREDO STADECKER</t>
  </si>
  <si>
    <t xml:space="preserve">DAJ/VMT - ELEGIBLE - MAXIMILIANO PAZ </t>
  </si>
  <si>
    <t>DGSS/VMESS - ELEGIBLE - ALMA SALDIVAR</t>
  </si>
  <si>
    <t xml:space="preserve">DAJ/VMT - ELEGIBLE - MARCOS ARECO </t>
  </si>
  <si>
    <t>DAJ/VMT - ELEGIBLE - BIANCA CHUZANO</t>
  </si>
  <si>
    <t>PUEBLOS ORIGINARIOS - ERUNDINA MACHUNE DE GOMEZ</t>
  </si>
  <si>
    <t>DG TRABAJO - BRYANT MIGUEL GARCIA</t>
  </si>
  <si>
    <t>DGE - PEDRO ALEJANDRO CESPEDES</t>
  </si>
  <si>
    <t>DIFUSION INF. - EDGAR ROCHE CABRERA</t>
  </si>
  <si>
    <t>CONCURSO PUBLICO - IVANNA AUDITORIA</t>
  </si>
  <si>
    <t>CONCURSO PUBLICO - ABC</t>
  </si>
  <si>
    <t>CONCURSO PUBLICO - DUARTE</t>
  </si>
  <si>
    <t>CONCURSO PUBLICO - MONICA DICK</t>
  </si>
  <si>
    <t>PcD - CONCURSO PUBLICO</t>
  </si>
  <si>
    <t>GLADYS ELIZABETH</t>
  </si>
  <si>
    <t>CONCURSO INTERNO - CYNTHIA LOPEZ - VMT</t>
  </si>
  <si>
    <t>CONCURSO PUBLICO PcD - CHRISTIAN SILVA - DGAF</t>
  </si>
  <si>
    <t>CONCURSO PUBLICO - JULIO SERVIN - DGAF</t>
  </si>
  <si>
    <t>CONCURSO PUBLICO - RAUL FLEITAS - DGAF</t>
  </si>
  <si>
    <t>CONCURSO PUBLICO - SILVIA LEGUIZAMON - DGAF</t>
  </si>
  <si>
    <t>CONCURSO PUBLICO - DGSS</t>
  </si>
  <si>
    <t>DSO - ELEGIBLE</t>
  </si>
  <si>
    <t>CONCURSO PUBLICO</t>
  </si>
  <si>
    <t>RIEDER RODOLFO</t>
  </si>
  <si>
    <t>NOTTO FLEITAS</t>
  </si>
  <si>
    <t xml:space="preserve">JULIO SANTIAGO </t>
  </si>
  <si>
    <t>SILGUERO SEGOVIA</t>
  </si>
  <si>
    <t>ELEGBLE - CYNTHIA GONZALEZ DIARTE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</si>
  <si>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</si>
  <si>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CIUDAD MUJER</t>
  </si>
  <si>
    <t>MIÑARRO DE MONTANIA</t>
  </si>
  <si>
    <t>BELLA MARIBEL</t>
  </si>
  <si>
    <t>LOPEZ MAIDANA</t>
  </si>
  <si>
    <t>CLARISSA BEATRIZ</t>
  </si>
  <si>
    <t>ORUE SEGOVIA</t>
  </si>
  <si>
    <t xml:space="preserve">JUAN MANUEL </t>
  </si>
  <si>
    <t>GONZALEZ NUÑEZ</t>
  </si>
  <si>
    <t>DARA ANA LIZ</t>
  </si>
  <si>
    <t>OVIEDO ZELAYA</t>
  </si>
  <si>
    <t>ROSSANA EDITH</t>
  </si>
  <si>
    <t>CANTERO MORAN</t>
  </si>
  <si>
    <t xml:space="preserve">LAUTARO ANDRES </t>
  </si>
  <si>
    <t>DEL PUERTO SANCHEZ</t>
  </si>
  <si>
    <t>MARTIN VICTOR ANTONIO</t>
  </si>
  <si>
    <t>MARTINEZ PAREDES</t>
  </si>
  <si>
    <t xml:space="preserve">ROMINA STHAEL </t>
  </si>
  <si>
    <t>SOILAN ROJAS</t>
  </si>
  <si>
    <t>WILSON NETTO</t>
  </si>
  <si>
    <t>BRAGA</t>
  </si>
  <si>
    <t>JONATHAN NICOLAS</t>
  </si>
  <si>
    <t>AYALA COLOMBINO</t>
  </si>
  <si>
    <t>IVAN MARCO</t>
  </si>
  <si>
    <t>MENDOZA MATIAUDA</t>
  </si>
  <si>
    <t>DIRECTOR REGIONAL DE AMAMBAY - DGIF/VMT</t>
  </si>
  <si>
    <t>DIRECTOR REGIONAL DE CONCEPCION - DGIF/VMT</t>
  </si>
  <si>
    <t>DIRECTOR REGIONAL DE PRESIDENTE HAYES - DGIF/VMT</t>
  </si>
  <si>
    <t>DIRECTOR REGIONAL DE SAN PEDRO - DGIF/VMT</t>
  </si>
  <si>
    <t>DIRECTORA REGIONAL DE ÑEEMBUCU - DGIF/VMT</t>
  </si>
  <si>
    <t>DIRECTORA REGIONAL DE CANINDEYU - DGIF/VMT</t>
  </si>
  <si>
    <t>DIRECTORA REGIONAL DE ITAPUA - DGIF/VMT</t>
  </si>
  <si>
    <t>DIRECTOR REGIONAL DE COORDILLERA - DGIF/VMT</t>
  </si>
  <si>
    <t>DIRECTOR REGIONAL DE CAAGUAZU - DGIF/VMT</t>
  </si>
  <si>
    <t>DIRECTORA REGIONAL DE ALTO PARANA - DGIF/VMT</t>
  </si>
  <si>
    <t>DIRECTOR INTERINO REGIONAL PARAGUARI - DGIF/VMT</t>
  </si>
  <si>
    <t>JEFE INTERINO DEL DPTO. DE AUTOEMPLEO - DGE/VMESS</t>
  </si>
  <si>
    <t>JEFE INTERINO DEL DPTO. DE LICITACIONES - DUOC/DGAF</t>
  </si>
  <si>
    <t>DGE</t>
  </si>
  <si>
    <t>COMISIONADA SNPP</t>
  </si>
  <si>
    <t>ASESORIA VMT</t>
  </si>
  <si>
    <t>JEFE DPTO. DE FISCALIZACION EN SEGURIDAD OCUPACIONAL - DGIF/VMT</t>
  </si>
  <si>
    <t>JEFA DPTO. DE ALMACENES Y SUMINITROS - DA/DGAF</t>
  </si>
  <si>
    <t>JEFE DPTO. DE REGISTRO SINDICAL - DT/VMT</t>
  </si>
  <si>
    <t>JEFA DPTO. DE ESTUDIOS DE SEGURIDAD SOCIAL - DGSS/VMESS</t>
  </si>
  <si>
    <t>JEFE DPTO. DE FISCALIZACION LABORAL - DGIF/VMT</t>
  </si>
  <si>
    <t>JEFE DPTO. DE MESA DE ENTRADAS Y SECRETARIA - DGAJ</t>
  </si>
  <si>
    <t>JEFA DPTO. DE DENUNCIAS Y SEGUIMIENTO - DGPMT/VMT</t>
  </si>
  <si>
    <t>JEFE DPTO. DE SERVICIOS GENERALES - DA/DGAF</t>
  </si>
  <si>
    <t>JEFA DPTO. DE GESTION DE PERSONAS - DGTH</t>
  </si>
  <si>
    <t>JEFE DPTO. DE MEDIACION DE CONFLICTOS INDIVIDUALES - DT/VMT</t>
  </si>
  <si>
    <t>JEFA DPTO. DE RESOLUCIONES Y NOTAS - SG/MTESS</t>
  </si>
  <si>
    <t>JEFA DPTO. DE CONTRATOS INDIVIDUALES CCCT Y RIT - DT/VMT</t>
  </si>
  <si>
    <t>JEFE DPTO. DE REGIMENES DE SEGURIDAD SOCIAL - DGSS/VMESS</t>
  </si>
  <si>
    <t>JEFA DPTO. DE AUDITORIA DE GESTION /DGAI</t>
  </si>
  <si>
    <t>JEFA DPTO. DE PRESUPUESTO - DF/DGAF</t>
  </si>
  <si>
    <t>JEFE DPTO. DE LA TECNOLOGIA DE LA INFORMACION - DTIC/DGG</t>
  </si>
  <si>
    <t>JEFA DPTO. DE DICTAMENES DE SUMARIOS ADMINISTRATIVOS - DDSA/DGAJ</t>
  </si>
  <si>
    <t>JEFA DPTO. DE DICTAMENES Y RECURSOS ADMINISTRATIVOS - DDSA/DGAJ</t>
  </si>
  <si>
    <t>JEFE DPTO. DE CONVENIOS DE COOPERACION - DGP</t>
  </si>
  <si>
    <t>JEFA DPTO. DE DICTAMENES DE SEGURIDAD SOCIAL Y EMPLEO - DDSA/DGAJ</t>
  </si>
  <si>
    <t>JEFA DPTO. DE CONTABILIDAD - DF/DGAF</t>
  </si>
  <si>
    <t>JEFA DPTO. DE PLANIFICACION - DGP</t>
  </si>
  <si>
    <t>JEFA DPTO. DE EDUCACION EN SEGURIDAD SOCIAL - DGSS/VMESS</t>
  </si>
  <si>
    <t>JEFA DPTO. SERVICIO DE APOYO A LA FORMALIZACION - DGE</t>
  </si>
  <si>
    <t>NIVEL</t>
  </si>
  <si>
    <t>ENTIDAD</t>
  </si>
  <si>
    <t xml:space="preserve">T. PRESUPUESTO </t>
  </si>
  <si>
    <t xml:space="preserve">PROGRAMA </t>
  </si>
  <si>
    <t xml:space="preserve">SUB-PROGRAMA </t>
  </si>
  <si>
    <t>PROYECTO</t>
  </si>
  <si>
    <t>OBJ. DE GASTO</t>
  </si>
  <si>
    <t>FUENTE DE FINANC.</t>
  </si>
  <si>
    <t xml:space="preserve">PODER EJECUTIVO </t>
  </si>
  <si>
    <t>PROGRAMAS DE ADMINISTRACIÓN</t>
  </si>
  <si>
    <t>SUELDO</t>
  </si>
  <si>
    <t>RECURSOS DEL TESORO</t>
  </si>
  <si>
    <t>CANTIDAD DE VACANCIAS</t>
  </si>
  <si>
    <t>MASA SALARIAL MENSUAL</t>
  </si>
  <si>
    <t>DENOMINACIÓN</t>
  </si>
  <si>
    <t>TOTAL ASIGNACIÓN</t>
  </si>
  <si>
    <t>Dirección General de Administración y Finanzas</t>
  </si>
  <si>
    <t>Dirección Financiera</t>
  </si>
  <si>
    <t>PROGRAMA CENTRAL</t>
  </si>
  <si>
    <t>Departamento de Remuneraciones y Compensaciones</t>
  </si>
  <si>
    <t>D8E</t>
  </si>
  <si>
    <t>GASTO DE REPRESENTACIÓN</t>
  </si>
  <si>
    <t>S84</t>
  </si>
  <si>
    <t>14.7</t>
  </si>
  <si>
    <t>C8Z</t>
  </si>
  <si>
    <t>DIRECTOR REGIONAL</t>
  </si>
  <si>
    <t>S94</t>
  </si>
  <si>
    <t>C8W</t>
  </si>
  <si>
    <t>PROFESIONAL II</t>
  </si>
  <si>
    <t>ANEXO DEL PERSONAL - VACANCIAS ABRIL 2026</t>
  </si>
  <si>
    <t>ANEXO DEL PERSONAL  - VACANCIAS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</si>
</sst>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(* #,##0_);_(* \(#,##0\);_(* &quot;-&quot;_);_(@_)"/>
    <numFmt numFmtId="166" formatCode="_(* #,##0.00_);_(* \(#,##0.00\);_(* &quot;-&quot;??_);_(@_)"/>
    <numFmt numFmtId="167" formatCode="0.000;[Red]0.000"/>
    <numFmt numFmtId="168" formatCode="0;[Red]0"/>
    <numFmt numFmtId="169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3" applyFont="1" applyAlignment="1">
      <alignment horizontal="left" vertical="center"/>
    </xf>
    <xf numFmtId="167" fontId="0" fillId="0" borderId="0" xfId="3" applyNumberFormat="1" applyFont="1" applyAlignment="1">
      <alignment horizontal="center" vertical="center"/>
    </xf>
    <xf numFmtId="165" fontId="0" fillId="0" borderId="1" xfId="3" applyFont="1" applyBorder="1" applyAlignment="1">
      <alignment horizontal="left" vertical="center"/>
    </xf>
    <xf numFmtId="165" fontId="0" fillId="2" borderId="1" xfId="3" applyFont="1" applyFill="1" applyBorder="1" applyAlignment="1">
      <alignment horizontal="left" vertical="center"/>
    </xf>
    <xf numFmtId="167" fontId="0" fillId="0" borderId="1" xfId="3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0" fillId="2" borderId="1" xfId="3" applyNumberFormat="1" applyFont="1" applyFill="1" applyBorder="1" applyAlignment="1">
      <alignment horizontal="center" vertical="center"/>
    </xf>
    <xf numFmtId="165" fontId="2" fillId="0" borderId="1" xfId="3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3" fillId="2" borderId="1" xfId="3" applyNumberFormat="1" applyFont="1" applyFill="1" applyBorder="1" applyAlignment="1">
      <alignment horizontal="center" vertical="center"/>
    </xf>
    <xf numFmtId="165" fontId="3" fillId="2" borderId="1" xfId="3" applyFont="1" applyFill="1" applyBorder="1" applyAlignment="1">
      <alignment horizontal="center" vertical="center"/>
    </xf>
    <xf numFmtId="167" fontId="0" fillId="0" borderId="1" xfId="3" applyNumberFormat="1" applyFont="1" applyFill="1" applyBorder="1" applyAlignment="1">
      <alignment horizontal="center" vertical="center"/>
    </xf>
    <xf numFmtId="165" fontId="0" fillId="0" borderId="1" xfId="3" applyFont="1" applyFill="1" applyBorder="1" applyAlignment="1">
      <alignment horizontal="left" vertical="center"/>
    </xf>
    <xf numFmtId="167" fontId="0" fillId="4" borderId="1" xfId="3" applyNumberFormat="1" applyFont="1" applyFill="1" applyBorder="1" applyAlignment="1">
      <alignment horizontal="center" vertical="center"/>
    </xf>
    <xf numFmtId="165" fontId="0" fillId="4" borderId="1" xfId="3" applyFont="1" applyFill="1" applyBorder="1" applyAlignment="1">
      <alignment horizontal="left" vertical="center"/>
    </xf>
    <xf numFmtId="165" fontId="2" fillId="0" borderId="0" xfId="3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167" fontId="4" fillId="0" borderId="1" xfId="3" applyNumberFormat="1" applyFont="1" applyFill="1" applyBorder="1" applyAlignment="1">
      <alignment horizontal="center" vertical="center"/>
    </xf>
    <xf numFmtId="165" fontId="4" fillId="0" borderId="1" xfId="3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5" borderId="1" xfId="0" applyFont="1" applyFill="1" applyBorder="1" applyAlignment="1">
      <alignment horizontal="left" vertical="center"/>
    </xf>
    <xf numFmtId="167" fontId="0" fillId="5" borderId="1" xfId="3" applyNumberFormat="1" applyFont="1" applyFill="1" applyBorder="1" applyAlignment="1">
      <alignment horizontal="center" vertical="center"/>
    </xf>
    <xf numFmtId="165" fontId="0" fillId="5" borderId="1" xfId="3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ont="1" applyFill="1" applyBorder="1" applyAlignment="1">
      <alignment horizontal="left" vertical="center"/>
    </xf>
    <xf numFmtId="167" fontId="0" fillId="6" borderId="1" xfId="3" applyNumberFormat="1" applyFont="1" applyFill="1" applyBorder="1" applyAlignment="1">
      <alignment horizontal="center" vertical="center"/>
    </xf>
    <xf numFmtId="165" fontId="0" fillId="6" borderId="1" xfId="3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167" fontId="4" fillId="8" borderId="1" xfId="3" applyNumberFormat="1" applyFont="1" applyFill="1" applyBorder="1" applyAlignment="1">
      <alignment horizontal="center" vertical="center"/>
    </xf>
    <xf numFmtId="165" fontId="4" fillId="8" borderId="1" xfId="3" applyFont="1" applyFill="1" applyBorder="1" applyAlignment="1">
      <alignment horizontal="left" vertical="center"/>
    </xf>
    <xf numFmtId="0" fontId="0" fillId="7" borderId="1" xfId="0" applyFont="1" applyFill="1" applyBorder="1" applyAlignment="1">
      <alignment horizontal="left" vertical="center"/>
    </xf>
    <xf numFmtId="167" fontId="0" fillId="7" borderId="1" xfId="3" applyNumberFormat="1" applyFont="1" applyFill="1" applyBorder="1" applyAlignment="1">
      <alignment horizontal="center" vertical="center"/>
    </xf>
    <xf numFmtId="165" fontId="0" fillId="7" borderId="1" xfId="3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167" fontId="4" fillId="9" borderId="1" xfId="3" applyNumberFormat="1" applyFont="1" applyFill="1" applyBorder="1" applyAlignment="1">
      <alignment horizontal="center" vertical="center"/>
    </xf>
    <xf numFmtId="165" fontId="4" fillId="9" borderId="1" xfId="3" applyFont="1" applyFill="1" applyBorder="1" applyAlignment="1">
      <alignment horizontal="left" vertical="center"/>
    </xf>
    <xf numFmtId="0" fontId="0" fillId="9" borderId="1" xfId="0" applyFont="1" applyFill="1" applyBorder="1" applyAlignment="1">
      <alignment horizontal="left" vertical="center"/>
    </xf>
    <xf numFmtId="167" fontId="0" fillId="9" borderId="1" xfId="3" applyNumberFormat="1" applyFont="1" applyFill="1" applyBorder="1" applyAlignment="1">
      <alignment horizontal="center" vertical="center"/>
    </xf>
    <xf numFmtId="165" fontId="0" fillId="9" borderId="1" xfId="3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vertical="center" wrapText="1"/>
    </xf>
    <xf numFmtId="3" fontId="7" fillId="10" borderId="1" xfId="0" applyNumberFormat="1" applyFont="1" applyFill="1" applyBorder="1"/>
    <xf numFmtId="165" fontId="7" fillId="10" borderId="1" xfId="0" applyNumberFormat="1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65" fontId="8" fillId="0" borderId="1" xfId="3" applyFont="1" applyFill="1" applyBorder="1" applyAlignment="1">
      <alignment vertical="center"/>
    </xf>
    <xf numFmtId="0" fontId="0" fillId="0" borderId="0" xfId="0" applyFill="1"/>
    <xf numFmtId="168" fontId="8" fillId="0" borderId="1" xfId="3" applyNumberFormat="1" applyFont="1" applyFill="1" applyBorder="1" applyAlignment="1">
      <alignment horizontal="right" vertical="center"/>
    </xf>
    <xf numFmtId="169" fontId="6" fillId="10" borderId="1" xfId="0" applyNumberFormat="1" applyFont="1" applyFill="1" applyBorder="1" applyAlignment="1">
      <alignment horizontal="center" vertical="center" wrapText="1"/>
    </xf>
    <xf numFmtId="169" fontId="8" fillId="0" borderId="1" xfId="3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/>
    <xf numFmtId="0" fontId="6" fillId="10" borderId="1" xfId="0" applyFont="1" applyFill="1" applyBorder="1" applyAlignment="1">
      <alignment horizontal="left"/>
    </xf>
    <xf numFmtId="0" fontId="6" fillId="10" borderId="11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/>
    </xf>
    <xf numFmtId="0" fontId="7" fillId="10" borderId="12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center"/>
    </xf>
    <xf numFmtId="0" fontId="6" fillId="11" borderId="1" xfId="0" applyFont="1" applyFill="1" applyBorder="1" applyAlignment="1"/>
    <xf numFmtId="0" fontId="6" fillId="11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0" xfId="0" applyFill="1" applyBorder="1" applyAlignment="1">
      <alignment horizontal="center"/>
    </xf>
    <xf numFmtId="169" fontId="0" fillId="0" borderId="0" xfId="0" applyNumberFormat="1" applyFill="1"/>
    <xf numFmtId="165" fontId="0" fillId="0" borderId="0" xfId="0" applyNumberFormat="1" applyFill="1"/>
  </cellXfs>
  <cellStyles count="4">
    <cellStyle name="Millares [0]" xfId="3" builtinId="6"/>
    <cellStyle name="Millares 2" xfId="1" xr:uid="{00000000-0005-0000-0000-000001000000}"/>
    <cellStyle name="Millares 3" xfId="2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3333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409574</xdr:colOff>
      <xdr:row>4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486274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791929</xdr:colOff>
      <xdr:row>0</xdr:row>
      <xdr:rowOff>161924</xdr:rowOff>
    </xdr:from>
    <xdr:to>
      <xdr:col>5</xdr:col>
      <xdr:colOff>1790700</xdr:colOff>
      <xdr:row>3</xdr:row>
      <xdr:rowOff>47625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68629" y="161924"/>
          <a:ext cx="2808521" cy="4572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47625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8248F-4CF1-48E6-884F-0F2C6B535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457700" cy="819150"/>
        </a:xfrm>
        <a:prstGeom prst="rect">
          <a:avLst/>
        </a:prstGeom>
      </xdr:spPr>
    </xdr:pic>
    <xdr:clientData/>
  </xdr:twoCellAnchor>
  <xdr:twoCellAnchor editAs="oneCell">
    <xdr:from>
      <xdr:col>4</xdr:col>
      <xdr:colOff>581025</xdr:colOff>
      <xdr:row>0</xdr:row>
      <xdr:rowOff>180975</xdr:rowOff>
    </xdr:from>
    <xdr:to>
      <xdr:col>5</xdr:col>
      <xdr:colOff>1647824</xdr:colOff>
      <xdr:row>3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35ADBC-D0F5-427B-A024-F6D709655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91100" y="180975"/>
          <a:ext cx="2847974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55"/>
  <sheetViews>
    <sheetView tabSelected="1" workbookViewId="0">
      <selection activeCell="A6" sqref="A6:F6"/>
    </sheetView>
  </sheetViews>
  <sheetFormatPr baseColWidth="10" defaultRowHeight="15" x14ac:dyDescent="0.25"/>
  <cols>
    <col min="1" max="1" width="11.85546875" style="82" bestFit="1" customWidth="1"/>
    <col min="2" max="2" width="14.28515625" style="58" customWidth="1"/>
    <col min="3" max="3" width="35" style="58" bestFit="1" customWidth="1"/>
    <col min="4" max="4" width="14.5703125" style="58" customWidth="1"/>
    <col min="5" max="5" width="12.5703125" style="58" customWidth="1"/>
    <col min="6" max="6" width="28.85546875" style="58" customWidth="1"/>
    <col min="7" max="16384" width="11.42578125" style="58"/>
  </cols>
  <sheetData>
    <row r="6" spans="1:6" x14ac:dyDescent="0.25">
      <c r="A6" s="79" t="s">
        <v>760</v>
      </c>
      <c r="B6" s="80"/>
      <c r="C6" s="80"/>
      <c r="D6" s="80"/>
      <c r="E6" s="80"/>
      <c r="F6" s="80"/>
    </row>
    <row r="7" spans="1:6" x14ac:dyDescent="0.25">
      <c r="A7" s="79" t="s">
        <v>761</v>
      </c>
      <c r="B7" s="80"/>
      <c r="C7" s="80"/>
      <c r="D7" s="80"/>
      <c r="E7" s="80"/>
      <c r="F7" s="80"/>
    </row>
    <row r="8" spans="1:6" x14ac:dyDescent="0.25">
      <c r="A8" s="79" t="s">
        <v>763</v>
      </c>
      <c r="B8" s="80"/>
      <c r="C8" s="80"/>
      <c r="D8" s="80"/>
      <c r="E8" s="80"/>
      <c r="F8" s="80"/>
    </row>
    <row r="9" spans="1:6" x14ac:dyDescent="0.25">
      <c r="A9" s="62" t="s">
        <v>744</v>
      </c>
      <c r="B9" s="62"/>
      <c r="C9" s="51">
        <v>12</v>
      </c>
      <c r="D9" s="63" t="s">
        <v>752</v>
      </c>
      <c r="E9" s="63"/>
      <c r="F9" s="63"/>
    </row>
    <row r="10" spans="1:6" x14ac:dyDescent="0.25">
      <c r="A10" s="62" t="s">
        <v>745</v>
      </c>
      <c r="B10" s="62"/>
      <c r="C10" s="51">
        <v>16</v>
      </c>
      <c r="D10" s="63" t="s">
        <v>561</v>
      </c>
      <c r="E10" s="63"/>
      <c r="F10" s="63"/>
    </row>
    <row r="11" spans="1:6" x14ac:dyDescent="0.25">
      <c r="A11" s="62" t="s">
        <v>746</v>
      </c>
      <c r="B11" s="62"/>
      <c r="C11" s="51">
        <v>1</v>
      </c>
      <c r="D11" s="63" t="s">
        <v>753</v>
      </c>
      <c r="E11" s="63"/>
      <c r="F11" s="63"/>
    </row>
    <row r="12" spans="1:6" x14ac:dyDescent="0.25">
      <c r="A12" s="62" t="s">
        <v>747</v>
      </c>
      <c r="B12" s="62"/>
      <c r="C12" s="51">
        <v>1</v>
      </c>
      <c r="D12" s="63" t="s">
        <v>762</v>
      </c>
      <c r="E12" s="63"/>
      <c r="F12" s="63"/>
    </row>
    <row r="13" spans="1:6" x14ac:dyDescent="0.25">
      <c r="A13" s="62" t="s">
        <v>748</v>
      </c>
      <c r="B13" s="62"/>
      <c r="C13" s="51">
        <v>0</v>
      </c>
      <c r="D13" s="63" t="s">
        <v>551</v>
      </c>
      <c r="E13" s="63"/>
      <c r="F13" s="63"/>
    </row>
    <row r="14" spans="1:6" x14ac:dyDescent="0.25">
      <c r="A14" s="62" t="s">
        <v>749</v>
      </c>
      <c r="B14" s="62"/>
      <c r="C14" s="51">
        <v>0</v>
      </c>
      <c r="D14" s="63" t="s">
        <v>551</v>
      </c>
      <c r="E14" s="63"/>
      <c r="F14" s="63"/>
    </row>
    <row r="15" spans="1:6" x14ac:dyDescent="0.25">
      <c r="A15" s="76" t="s">
        <v>750</v>
      </c>
      <c r="B15" s="76"/>
      <c r="C15" s="77">
        <v>111</v>
      </c>
      <c r="D15" s="78" t="s">
        <v>754</v>
      </c>
      <c r="E15" s="78"/>
      <c r="F15" s="78"/>
    </row>
    <row r="16" spans="1:6" x14ac:dyDescent="0.25">
      <c r="A16" s="62" t="s">
        <v>751</v>
      </c>
      <c r="B16" s="62"/>
      <c r="C16" s="51">
        <v>10</v>
      </c>
      <c r="D16" s="63" t="s">
        <v>755</v>
      </c>
      <c r="E16" s="63"/>
      <c r="F16" s="63"/>
    </row>
    <row r="17" spans="1:6" x14ac:dyDescent="0.25">
      <c r="A17" s="81"/>
      <c r="B17" s="81"/>
      <c r="C17" s="81"/>
      <c r="D17" s="81"/>
      <c r="E17" s="81"/>
      <c r="F17" s="81"/>
    </row>
    <row r="18" spans="1:6" x14ac:dyDescent="0.25">
      <c r="A18" s="64" t="s">
        <v>773</v>
      </c>
      <c r="B18" s="65"/>
      <c r="C18" s="65"/>
      <c r="D18" s="66"/>
      <c r="E18" s="70" t="s">
        <v>756</v>
      </c>
      <c r="F18" s="70" t="s">
        <v>757</v>
      </c>
    </row>
    <row r="19" spans="1:6" x14ac:dyDescent="0.25">
      <c r="A19" s="67"/>
      <c r="B19" s="68"/>
      <c r="C19" s="68"/>
      <c r="D19" s="69"/>
      <c r="E19" s="71"/>
      <c r="F19" s="71"/>
    </row>
    <row r="20" spans="1:6" x14ac:dyDescent="0.25">
      <c r="A20" s="60" t="s">
        <v>2</v>
      </c>
      <c r="B20" s="52" t="s">
        <v>1</v>
      </c>
      <c r="C20" s="52" t="s">
        <v>758</v>
      </c>
      <c r="D20" s="52" t="s">
        <v>626</v>
      </c>
      <c r="E20" s="72"/>
      <c r="F20" s="72"/>
    </row>
    <row r="21" spans="1:6" ht="15.75" x14ac:dyDescent="0.25">
      <c r="A21" s="61">
        <v>3</v>
      </c>
      <c r="B21" s="55" t="s">
        <v>14</v>
      </c>
      <c r="C21" s="56" t="s">
        <v>549</v>
      </c>
      <c r="D21" s="57">
        <v>13000000</v>
      </c>
      <c r="E21" s="57">
        <v>3</v>
      </c>
      <c r="F21" s="57">
        <f t="shared" ref="F21:F53" si="0">D21*E21</f>
        <v>39000000</v>
      </c>
    </row>
    <row r="22" spans="1:6" ht="15.75" x14ac:dyDescent="0.25">
      <c r="A22" s="61">
        <v>4</v>
      </c>
      <c r="B22" s="55" t="s">
        <v>33</v>
      </c>
      <c r="C22" s="56" t="s">
        <v>32</v>
      </c>
      <c r="D22" s="57">
        <v>11300000</v>
      </c>
      <c r="E22" s="57">
        <v>5</v>
      </c>
      <c r="F22" s="57">
        <f t="shared" si="0"/>
        <v>56500000</v>
      </c>
    </row>
    <row r="23" spans="1:6" ht="15.75" x14ac:dyDescent="0.25">
      <c r="A23" s="61">
        <v>8</v>
      </c>
      <c r="B23" s="55" t="s">
        <v>92</v>
      </c>
      <c r="C23" s="56" t="s">
        <v>91</v>
      </c>
      <c r="D23" s="57">
        <v>7300000</v>
      </c>
      <c r="E23" s="57">
        <v>9</v>
      </c>
      <c r="F23" s="57">
        <f t="shared" si="0"/>
        <v>65700000</v>
      </c>
    </row>
    <row r="24" spans="1:6" ht="15.75" x14ac:dyDescent="0.25">
      <c r="A24" s="61">
        <v>11</v>
      </c>
      <c r="B24" s="55" t="s">
        <v>140</v>
      </c>
      <c r="C24" s="56" t="s">
        <v>134</v>
      </c>
      <c r="D24" s="57">
        <v>8400000</v>
      </c>
      <c r="E24" s="57">
        <v>1</v>
      </c>
      <c r="F24" s="57">
        <f t="shared" si="0"/>
        <v>8400000</v>
      </c>
    </row>
    <row r="25" spans="1:6" ht="15.75" x14ac:dyDescent="0.25">
      <c r="A25" s="61">
        <v>14</v>
      </c>
      <c r="B25" s="55" t="s">
        <v>151</v>
      </c>
      <c r="C25" s="56" t="s">
        <v>134</v>
      </c>
      <c r="D25" s="57">
        <v>6700000</v>
      </c>
      <c r="E25" s="57">
        <v>1</v>
      </c>
      <c r="F25" s="57">
        <f t="shared" ref="F25" si="1">D25*E25</f>
        <v>6700000</v>
      </c>
    </row>
    <row r="26" spans="1:6" ht="15.75" x14ac:dyDescent="0.25">
      <c r="A26" s="61">
        <v>57</v>
      </c>
      <c r="B26" s="55" t="s">
        <v>771</v>
      </c>
      <c r="C26" s="56" t="s">
        <v>134</v>
      </c>
      <c r="D26" s="57">
        <v>6500000</v>
      </c>
      <c r="E26" s="57">
        <v>1</v>
      </c>
      <c r="F26" s="57">
        <f t="shared" ref="F26" si="2">D26*E26</f>
        <v>6500000</v>
      </c>
    </row>
    <row r="27" spans="1:6" ht="15.75" x14ac:dyDescent="0.25">
      <c r="A27" s="61" t="s">
        <v>767</v>
      </c>
      <c r="B27" s="55" t="s">
        <v>768</v>
      </c>
      <c r="C27" s="56" t="s">
        <v>134</v>
      </c>
      <c r="D27" s="57">
        <v>6000000</v>
      </c>
      <c r="E27" s="57">
        <v>24</v>
      </c>
      <c r="F27" s="57">
        <f t="shared" si="0"/>
        <v>144000000</v>
      </c>
    </row>
    <row r="28" spans="1:6" ht="15.75" x14ac:dyDescent="0.25">
      <c r="A28" s="61">
        <v>56</v>
      </c>
      <c r="B28" s="55" t="s">
        <v>768</v>
      </c>
      <c r="C28" s="56" t="s">
        <v>134</v>
      </c>
      <c r="D28" s="57">
        <v>6000000</v>
      </c>
      <c r="E28" s="57">
        <v>1</v>
      </c>
      <c r="F28" s="57">
        <f t="shared" ref="F28" si="3">D28*E28</f>
        <v>6000000</v>
      </c>
    </row>
    <row r="29" spans="1:6" ht="15.75" x14ac:dyDescent="0.25">
      <c r="A29" s="61">
        <v>22</v>
      </c>
      <c r="B29" s="55" t="s">
        <v>183</v>
      </c>
      <c r="C29" s="56" t="s">
        <v>154</v>
      </c>
      <c r="D29" s="57">
        <v>4100000</v>
      </c>
      <c r="E29" s="57">
        <v>6</v>
      </c>
      <c r="F29" s="57">
        <f t="shared" si="0"/>
        <v>24600000</v>
      </c>
    </row>
    <row r="30" spans="1:6" ht="15.75" x14ac:dyDescent="0.25">
      <c r="A30" s="61">
        <v>23</v>
      </c>
      <c r="B30" s="55" t="s">
        <v>205</v>
      </c>
      <c r="C30" s="56" t="s">
        <v>154</v>
      </c>
      <c r="D30" s="57">
        <v>3900000</v>
      </c>
      <c r="E30" s="57">
        <v>1</v>
      </c>
      <c r="F30" s="57">
        <f t="shared" ref="F30" si="4">D30*E30</f>
        <v>3900000</v>
      </c>
    </row>
    <row r="31" spans="1:6" ht="15.75" x14ac:dyDescent="0.25">
      <c r="A31" s="61">
        <v>24</v>
      </c>
      <c r="B31" s="55" t="s">
        <v>211</v>
      </c>
      <c r="C31" s="56" t="s">
        <v>154</v>
      </c>
      <c r="D31" s="57">
        <v>3700000</v>
      </c>
      <c r="E31" s="57">
        <v>1</v>
      </c>
      <c r="F31" s="57">
        <f t="shared" si="0"/>
        <v>3700000</v>
      </c>
    </row>
    <row r="32" spans="1:6" ht="15.75" x14ac:dyDescent="0.25">
      <c r="A32" s="61">
        <v>25</v>
      </c>
      <c r="B32" s="55" t="s">
        <v>216</v>
      </c>
      <c r="C32" s="56" t="s">
        <v>154</v>
      </c>
      <c r="D32" s="57">
        <v>3500000</v>
      </c>
      <c r="E32" s="57">
        <v>1</v>
      </c>
      <c r="F32" s="57">
        <f t="shared" si="0"/>
        <v>3500000</v>
      </c>
    </row>
    <row r="33" spans="1:6" ht="15.75" x14ac:dyDescent="0.25">
      <c r="A33" s="61">
        <v>27</v>
      </c>
      <c r="B33" s="55" t="s">
        <v>223</v>
      </c>
      <c r="C33" s="56" t="s">
        <v>154</v>
      </c>
      <c r="D33" s="57">
        <v>3100000</v>
      </c>
      <c r="E33" s="57">
        <v>4</v>
      </c>
      <c r="F33" s="57">
        <f t="shared" si="0"/>
        <v>12400000</v>
      </c>
    </row>
    <row r="34" spans="1:6" ht="15.75" x14ac:dyDescent="0.25">
      <c r="A34" s="61">
        <v>28</v>
      </c>
      <c r="B34" s="55" t="s">
        <v>235</v>
      </c>
      <c r="C34" s="56" t="s">
        <v>154</v>
      </c>
      <c r="D34" s="57">
        <v>2900000</v>
      </c>
      <c r="E34" s="57">
        <v>2</v>
      </c>
      <c r="F34" s="57">
        <f t="shared" si="0"/>
        <v>5800000</v>
      </c>
    </row>
    <row r="35" spans="1:6" ht="15.75" x14ac:dyDescent="0.25">
      <c r="A35" s="61">
        <v>30</v>
      </c>
      <c r="B35" s="55" t="s">
        <v>243</v>
      </c>
      <c r="C35" s="56" t="s">
        <v>154</v>
      </c>
      <c r="D35" s="57">
        <v>2899048</v>
      </c>
      <c r="E35" s="57">
        <v>2</v>
      </c>
      <c r="F35" s="57">
        <f t="shared" si="0"/>
        <v>5798096</v>
      </c>
    </row>
    <row r="36" spans="1:6" ht="15.75" x14ac:dyDescent="0.25">
      <c r="A36" s="61">
        <v>21</v>
      </c>
      <c r="B36" s="55" t="s">
        <v>178</v>
      </c>
      <c r="C36" s="56" t="s">
        <v>154</v>
      </c>
      <c r="D36" s="57">
        <v>4300000</v>
      </c>
      <c r="E36" s="57">
        <v>1</v>
      </c>
      <c r="F36" s="57">
        <f t="shared" ref="F36" si="5">D36*E36</f>
        <v>4300000</v>
      </c>
    </row>
    <row r="37" spans="1:6" ht="15.75" x14ac:dyDescent="0.25">
      <c r="A37" s="61">
        <v>16</v>
      </c>
      <c r="B37" s="55" t="s">
        <v>160</v>
      </c>
      <c r="C37" s="56" t="s">
        <v>154</v>
      </c>
      <c r="D37" s="57">
        <v>5500000</v>
      </c>
      <c r="E37" s="57">
        <v>1</v>
      </c>
      <c r="F37" s="57">
        <f t="shared" ref="F37" si="6">D37*E37</f>
        <v>5500000</v>
      </c>
    </row>
    <row r="38" spans="1:6" ht="15.75" x14ac:dyDescent="0.25">
      <c r="A38" s="61">
        <v>15</v>
      </c>
      <c r="B38" s="55" t="s">
        <v>155</v>
      </c>
      <c r="C38" s="56" t="s">
        <v>772</v>
      </c>
      <c r="D38" s="57">
        <v>5700000</v>
      </c>
      <c r="E38" s="57">
        <v>2</v>
      </c>
      <c r="F38" s="57">
        <f>D38*E38</f>
        <v>11400000</v>
      </c>
    </row>
    <row r="39" spans="1:6" ht="15.75" x14ac:dyDescent="0.25">
      <c r="A39" s="61">
        <v>58</v>
      </c>
      <c r="B39" s="55" t="s">
        <v>764</v>
      </c>
      <c r="C39" s="56" t="s">
        <v>252</v>
      </c>
      <c r="D39" s="57">
        <v>4800000</v>
      </c>
      <c r="E39" s="57">
        <v>1</v>
      </c>
      <c r="F39" s="57">
        <f>D39*E39</f>
        <v>4800000</v>
      </c>
    </row>
    <row r="40" spans="1:6" ht="15.75" x14ac:dyDescent="0.25">
      <c r="A40" s="61">
        <v>32</v>
      </c>
      <c r="B40" s="55" t="s">
        <v>253</v>
      </c>
      <c r="C40" s="56" t="s">
        <v>252</v>
      </c>
      <c r="D40" s="57">
        <v>4600000</v>
      </c>
      <c r="E40" s="57">
        <v>2</v>
      </c>
      <c r="F40" s="57">
        <f t="shared" si="0"/>
        <v>9200000</v>
      </c>
    </row>
    <row r="41" spans="1:6" ht="15.75" x14ac:dyDescent="0.25">
      <c r="A41" s="61">
        <v>34</v>
      </c>
      <c r="B41" s="55" t="s">
        <v>260</v>
      </c>
      <c r="C41" s="56" t="s">
        <v>252</v>
      </c>
      <c r="D41" s="57">
        <v>4000000</v>
      </c>
      <c r="E41" s="57">
        <v>1</v>
      </c>
      <c r="F41" s="57">
        <f t="shared" si="0"/>
        <v>4000000</v>
      </c>
    </row>
    <row r="42" spans="1:6" ht="15.75" x14ac:dyDescent="0.25">
      <c r="A42" s="61">
        <v>37</v>
      </c>
      <c r="B42" s="55" t="s">
        <v>271</v>
      </c>
      <c r="C42" s="56" t="s">
        <v>266</v>
      </c>
      <c r="D42" s="57">
        <v>4100000</v>
      </c>
      <c r="E42" s="57">
        <v>1</v>
      </c>
      <c r="F42" s="57">
        <f t="shared" ref="F42" si="7">D42*E42</f>
        <v>4100000</v>
      </c>
    </row>
    <row r="43" spans="1:6" ht="15.75" x14ac:dyDescent="0.25">
      <c r="A43" s="61">
        <v>39</v>
      </c>
      <c r="B43" s="55" t="s">
        <v>277</v>
      </c>
      <c r="C43" s="56" t="s">
        <v>266</v>
      </c>
      <c r="D43" s="57">
        <v>3400000</v>
      </c>
      <c r="E43" s="57">
        <v>1</v>
      </c>
      <c r="F43" s="57">
        <f t="shared" si="0"/>
        <v>3400000</v>
      </c>
    </row>
    <row r="44" spans="1:6" ht="15.75" x14ac:dyDescent="0.25">
      <c r="A44" s="61">
        <v>40</v>
      </c>
      <c r="B44" s="55" t="s">
        <v>280</v>
      </c>
      <c r="C44" s="56" t="s">
        <v>266</v>
      </c>
      <c r="D44" s="57">
        <v>3200000</v>
      </c>
      <c r="E44" s="57">
        <v>2</v>
      </c>
      <c r="F44" s="57">
        <f t="shared" si="0"/>
        <v>6400000</v>
      </c>
    </row>
    <row r="45" spans="1:6" ht="15.75" x14ac:dyDescent="0.25">
      <c r="A45" s="61">
        <v>55</v>
      </c>
      <c r="B45" s="55" t="s">
        <v>283</v>
      </c>
      <c r="C45" s="56" t="s">
        <v>266</v>
      </c>
      <c r="D45" s="57">
        <v>3000000</v>
      </c>
      <c r="E45" s="57">
        <v>2</v>
      </c>
      <c r="F45" s="57">
        <f>D45*E45</f>
        <v>6000000</v>
      </c>
    </row>
    <row r="46" spans="1:6" ht="15.75" x14ac:dyDescent="0.25">
      <c r="A46" s="61">
        <v>42</v>
      </c>
      <c r="B46" s="55" t="s">
        <v>297</v>
      </c>
      <c r="C46" s="56" t="s">
        <v>266</v>
      </c>
      <c r="D46" s="57">
        <v>2899048</v>
      </c>
      <c r="E46" s="57">
        <v>1</v>
      </c>
      <c r="F46" s="57">
        <f t="shared" si="0"/>
        <v>2899048</v>
      </c>
    </row>
    <row r="47" spans="1:6" ht="15.75" x14ac:dyDescent="0.25">
      <c r="A47" s="61">
        <v>43</v>
      </c>
      <c r="B47" s="55" t="s">
        <v>318</v>
      </c>
      <c r="C47" s="56" t="s">
        <v>266</v>
      </c>
      <c r="D47" s="57">
        <v>2899048</v>
      </c>
      <c r="E47" s="57">
        <v>1</v>
      </c>
      <c r="F47" s="57">
        <f t="shared" si="0"/>
        <v>2899048</v>
      </c>
    </row>
    <row r="48" spans="1:6" ht="15.75" x14ac:dyDescent="0.25">
      <c r="A48" s="61">
        <v>44</v>
      </c>
      <c r="B48" s="55" t="s">
        <v>328</v>
      </c>
      <c r="C48" s="56" t="s">
        <v>266</v>
      </c>
      <c r="D48" s="57">
        <v>2899048</v>
      </c>
      <c r="E48" s="57">
        <v>4</v>
      </c>
      <c r="F48" s="57">
        <f t="shared" si="0"/>
        <v>11596192</v>
      </c>
    </row>
    <row r="49" spans="1:6" ht="15.75" x14ac:dyDescent="0.25">
      <c r="A49" s="61">
        <v>45</v>
      </c>
      <c r="B49" s="55" t="s">
        <v>357</v>
      </c>
      <c r="C49" s="56" t="s">
        <v>266</v>
      </c>
      <c r="D49" s="57">
        <v>2899048</v>
      </c>
      <c r="E49" s="57">
        <v>2</v>
      </c>
      <c r="F49" s="57">
        <f t="shared" ref="F49" si="8">D49*E49</f>
        <v>5798096</v>
      </c>
    </row>
    <row r="50" spans="1:6" ht="15.75" x14ac:dyDescent="0.25">
      <c r="A50" s="61">
        <v>46</v>
      </c>
      <c r="B50" s="55" t="s">
        <v>386</v>
      </c>
      <c r="C50" s="56" t="s">
        <v>266</v>
      </c>
      <c r="D50" s="57">
        <v>2899048</v>
      </c>
      <c r="E50" s="57">
        <v>4</v>
      </c>
      <c r="F50" s="57">
        <f t="shared" si="0"/>
        <v>11596192</v>
      </c>
    </row>
    <row r="51" spans="1:6" ht="15.75" x14ac:dyDescent="0.25">
      <c r="A51" s="61">
        <v>36</v>
      </c>
      <c r="B51" s="55" t="s">
        <v>267</v>
      </c>
      <c r="C51" s="56" t="s">
        <v>266</v>
      </c>
      <c r="D51" s="57">
        <v>4900000</v>
      </c>
      <c r="E51" s="57">
        <v>1</v>
      </c>
      <c r="F51" s="57">
        <f>D51*E51</f>
        <v>4900000</v>
      </c>
    </row>
    <row r="52" spans="1:6" ht="15.75" x14ac:dyDescent="0.25">
      <c r="A52" s="61">
        <v>48</v>
      </c>
      <c r="B52" s="55" t="s">
        <v>452</v>
      </c>
      <c r="C52" s="56" t="s">
        <v>451</v>
      </c>
      <c r="D52" s="57">
        <v>2899048</v>
      </c>
      <c r="E52" s="57">
        <v>1</v>
      </c>
      <c r="F52" s="57">
        <f t="shared" si="0"/>
        <v>2899048</v>
      </c>
    </row>
    <row r="53" spans="1:6" ht="15.75" x14ac:dyDescent="0.25">
      <c r="A53" s="61">
        <v>51</v>
      </c>
      <c r="B53" s="55" t="s">
        <v>459</v>
      </c>
      <c r="C53" s="56" t="s">
        <v>451</v>
      </c>
      <c r="D53" s="57">
        <v>2899048</v>
      </c>
      <c r="E53" s="57">
        <v>1</v>
      </c>
      <c r="F53" s="57">
        <f t="shared" si="0"/>
        <v>2899048</v>
      </c>
    </row>
    <row r="54" spans="1:6" ht="15.75" x14ac:dyDescent="0.25">
      <c r="A54" s="73" t="s">
        <v>759</v>
      </c>
      <c r="B54" s="74"/>
      <c r="C54" s="74"/>
      <c r="D54" s="75"/>
      <c r="E54" s="54">
        <f>SUM(E21:E53)</f>
        <v>91</v>
      </c>
      <c r="F54" s="53">
        <f>SUM(F21:F53)</f>
        <v>497084768</v>
      </c>
    </row>
    <row r="55" spans="1:6" x14ac:dyDescent="0.25">
      <c r="E55" s="83"/>
      <c r="F55" s="83"/>
    </row>
  </sheetData>
  <sortState ref="A21:F53">
    <sortCondition ref="A21:A53"/>
  </sortState>
  <mergeCells count="24">
    <mergeCell ref="A17:F17"/>
    <mergeCell ref="A18:D19"/>
    <mergeCell ref="E18:E20"/>
    <mergeCell ref="F18:F20"/>
    <mergeCell ref="A54:D54"/>
    <mergeCell ref="A14:B14"/>
    <mergeCell ref="D14:F14"/>
    <mergeCell ref="A15:B15"/>
    <mergeCell ref="D15:F15"/>
    <mergeCell ref="A16:B16"/>
    <mergeCell ref="D16:F16"/>
    <mergeCell ref="A11:B11"/>
    <mergeCell ref="D11:F11"/>
    <mergeCell ref="A12:B12"/>
    <mergeCell ref="D12:F12"/>
    <mergeCell ref="A13:B13"/>
    <mergeCell ref="D13:F13"/>
    <mergeCell ref="A6:F6"/>
    <mergeCell ref="A7:F7"/>
    <mergeCell ref="A9:B9"/>
    <mergeCell ref="D9:F9"/>
    <mergeCell ref="A10:B10"/>
    <mergeCell ref="D10:F10"/>
    <mergeCell ref="A8:F8"/>
  </mergeCells>
  <pageMargins left="0.59055118110236227" right="0.11811023622047245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F25"/>
  <sheetViews>
    <sheetView workbookViewId="0">
      <selection activeCell="D13" sqref="D13:F13"/>
    </sheetView>
  </sheetViews>
  <sheetFormatPr baseColWidth="10" defaultRowHeight="15" x14ac:dyDescent="0.25"/>
  <cols>
    <col min="1" max="1" width="12" style="58" customWidth="1"/>
    <col min="2" max="2" width="13.85546875" style="58" customWidth="1"/>
    <col min="3" max="3" width="25.28515625" style="58" bestFit="1" customWidth="1"/>
    <col min="4" max="4" width="15" style="58" customWidth="1"/>
    <col min="5" max="5" width="26.7109375" style="58" bestFit="1" customWidth="1"/>
    <col min="6" max="6" width="27.28515625" style="58" bestFit="1" customWidth="1"/>
    <col min="7" max="16384" width="11.42578125" style="58"/>
  </cols>
  <sheetData>
    <row r="6" spans="1:6" x14ac:dyDescent="0.25">
      <c r="A6" s="79" t="s">
        <v>760</v>
      </c>
      <c r="B6" s="80"/>
      <c r="C6" s="80"/>
      <c r="D6" s="80"/>
      <c r="E6" s="80"/>
      <c r="F6" s="80"/>
    </row>
    <row r="7" spans="1:6" x14ac:dyDescent="0.25">
      <c r="A7" s="79" t="s">
        <v>761</v>
      </c>
      <c r="B7" s="80"/>
      <c r="C7" s="80"/>
      <c r="D7" s="80"/>
      <c r="E7" s="80"/>
      <c r="F7" s="80"/>
    </row>
    <row r="8" spans="1:6" x14ac:dyDescent="0.25">
      <c r="A8" s="79" t="s">
        <v>763</v>
      </c>
      <c r="B8" s="80"/>
      <c r="C8" s="80"/>
      <c r="D8" s="80"/>
      <c r="E8" s="80"/>
      <c r="F8" s="80"/>
    </row>
    <row r="9" spans="1:6" x14ac:dyDescent="0.25">
      <c r="A9" s="62" t="s">
        <v>744</v>
      </c>
      <c r="B9" s="62"/>
      <c r="C9" s="51">
        <v>12</v>
      </c>
      <c r="D9" s="63" t="s">
        <v>752</v>
      </c>
      <c r="E9" s="63"/>
      <c r="F9" s="63"/>
    </row>
    <row r="10" spans="1:6" x14ac:dyDescent="0.25">
      <c r="A10" s="62" t="s">
        <v>745</v>
      </c>
      <c r="B10" s="62"/>
      <c r="C10" s="51">
        <v>16</v>
      </c>
      <c r="D10" s="63" t="s">
        <v>561</v>
      </c>
      <c r="E10" s="63"/>
      <c r="F10" s="63"/>
    </row>
    <row r="11" spans="1:6" x14ac:dyDescent="0.25">
      <c r="A11" s="62" t="s">
        <v>746</v>
      </c>
      <c r="B11" s="62"/>
      <c r="C11" s="51">
        <v>1</v>
      </c>
      <c r="D11" s="63" t="s">
        <v>753</v>
      </c>
      <c r="E11" s="63"/>
      <c r="F11" s="63"/>
    </row>
    <row r="12" spans="1:6" x14ac:dyDescent="0.25">
      <c r="A12" s="62" t="s">
        <v>747</v>
      </c>
      <c r="B12" s="62"/>
      <c r="C12" s="51">
        <v>1</v>
      </c>
      <c r="D12" s="63" t="s">
        <v>762</v>
      </c>
      <c r="E12" s="63"/>
      <c r="F12" s="63"/>
    </row>
    <row r="13" spans="1:6" x14ac:dyDescent="0.25">
      <c r="A13" s="62" t="s">
        <v>748</v>
      </c>
      <c r="B13" s="62"/>
      <c r="C13" s="51">
        <v>0</v>
      </c>
      <c r="D13" s="63" t="s">
        <v>551</v>
      </c>
      <c r="E13" s="63"/>
      <c r="F13" s="63"/>
    </row>
    <row r="14" spans="1:6" x14ac:dyDescent="0.25">
      <c r="A14" s="62" t="s">
        <v>749</v>
      </c>
      <c r="B14" s="62"/>
      <c r="C14" s="51">
        <v>0</v>
      </c>
      <c r="D14" s="63" t="s">
        <v>551</v>
      </c>
      <c r="E14" s="63"/>
      <c r="F14" s="63"/>
    </row>
    <row r="15" spans="1:6" x14ac:dyDescent="0.25">
      <c r="A15" s="76" t="s">
        <v>750</v>
      </c>
      <c r="B15" s="76"/>
      <c r="C15" s="77">
        <v>113</v>
      </c>
      <c r="D15" s="78" t="s">
        <v>765</v>
      </c>
      <c r="E15" s="78"/>
      <c r="F15" s="78"/>
    </row>
    <row r="16" spans="1:6" x14ac:dyDescent="0.25">
      <c r="A16" s="62" t="s">
        <v>751</v>
      </c>
      <c r="B16" s="62"/>
      <c r="C16" s="51">
        <v>10</v>
      </c>
      <c r="D16" s="63" t="s">
        <v>755</v>
      </c>
      <c r="E16" s="63"/>
      <c r="F16" s="63"/>
    </row>
    <row r="17" spans="1:6" x14ac:dyDescent="0.25">
      <c r="A17" s="81"/>
      <c r="B17" s="81"/>
      <c r="C17" s="81"/>
      <c r="D17" s="81"/>
      <c r="E17" s="81"/>
      <c r="F17" s="81"/>
    </row>
    <row r="18" spans="1:6" x14ac:dyDescent="0.25">
      <c r="A18" s="64" t="s">
        <v>774</v>
      </c>
      <c r="B18" s="65"/>
      <c r="C18" s="65"/>
      <c r="D18" s="66"/>
      <c r="E18" s="70" t="s">
        <v>756</v>
      </c>
      <c r="F18" s="70" t="s">
        <v>757</v>
      </c>
    </row>
    <row r="19" spans="1:6" x14ac:dyDescent="0.25">
      <c r="A19" s="67"/>
      <c r="B19" s="68"/>
      <c r="C19" s="68"/>
      <c r="D19" s="69"/>
      <c r="E19" s="71"/>
      <c r="F19" s="71"/>
    </row>
    <row r="20" spans="1:6" x14ac:dyDescent="0.25">
      <c r="A20" s="52" t="s">
        <v>2</v>
      </c>
      <c r="B20" s="52" t="s">
        <v>1</v>
      </c>
      <c r="C20" s="52" t="s">
        <v>758</v>
      </c>
      <c r="D20" s="52" t="s">
        <v>626</v>
      </c>
      <c r="E20" s="72"/>
      <c r="F20" s="72"/>
    </row>
    <row r="21" spans="1:6" ht="15.75" x14ac:dyDescent="0.25">
      <c r="A21" s="59">
        <v>7</v>
      </c>
      <c r="B21" s="55" t="s">
        <v>766</v>
      </c>
      <c r="C21" s="56" t="s">
        <v>769</v>
      </c>
      <c r="D21" s="57">
        <v>1528300</v>
      </c>
      <c r="E21" s="57">
        <v>1</v>
      </c>
      <c r="F21" s="57">
        <f t="shared" ref="F21:F23" si="0">D21*E21</f>
        <v>1528300</v>
      </c>
    </row>
    <row r="22" spans="1:6" ht="15.75" x14ac:dyDescent="0.25">
      <c r="A22" s="59">
        <v>3</v>
      </c>
      <c r="B22" s="55" t="s">
        <v>770</v>
      </c>
      <c r="C22" s="56" t="s">
        <v>549</v>
      </c>
      <c r="D22" s="57">
        <v>3228200</v>
      </c>
      <c r="E22" s="57">
        <v>3</v>
      </c>
      <c r="F22" s="57">
        <f t="shared" si="0"/>
        <v>9684600</v>
      </c>
    </row>
    <row r="23" spans="1:6" ht="15.75" x14ac:dyDescent="0.25">
      <c r="A23" s="59">
        <v>4</v>
      </c>
      <c r="B23" s="55" t="s">
        <v>770</v>
      </c>
      <c r="C23" s="56" t="s">
        <v>32</v>
      </c>
      <c r="D23" s="57">
        <v>3228200</v>
      </c>
      <c r="E23" s="57">
        <v>1</v>
      </c>
      <c r="F23" s="57">
        <f t="shared" si="0"/>
        <v>3228200</v>
      </c>
    </row>
    <row r="24" spans="1:6" ht="15.75" x14ac:dyDescent="0.25">
      <c r="A24" s="73" t="s">
        <v>759</v>
      </c>
      <c r="B24" s="74"/>
      <c r="C24" s="74"/>
      <c r="D24" s="75"/>
      <c r="E24" s="54">
        <f>SUM(E21:E23)</f>
        <v>5</v>
      </c>
      <c r="F24" s="53">
        <f>SUM(F21:F23)</f>
        <v>14441100</v>
      </c>
    </row>
    <row r="25" spans="1:6" x14ac:dyDescent="0.25">
      <c r="E25" s="83"/>
      <c r="F25" s="83"/>
    </row>
  </sheetData>
  <mergeCells count="24">
    <mergeCell ref="A10:B10"/>
    <mergeCell ref="D10:F10"/>
    <mergeCell ref="A6:F6"/>
    <mergeCell ref="A7:F7"/>
    <mergeCell ref="A8:F8"/>
    <mergeCell ref="A9:B9"/>
    <mergeCell ref="D9:F9"/>
    <mergeCell ref="A11:B11"/>
    <mergeCell ref="D11:F11"/>
    <mergeCell ref="A12:B12"/>
    <mergeCell ref="D12:F12"/>
    <mergeCell ref="A13:B13"/>
    <mergeCell ref="D13:F13"/>
    <mergeCell ref="A14:B14"/>
    <mergeCell ref="D14:F14"/>
    <mergeCell ref="A15:B15"/>
    <mergeCell ref="D15:F15"/>
    <mergeCell ref="A16:B16"/>
    <mergeCell ref="D16:F16"/>
    <mergeCell ref="A17:F17"/>
    <mergeCell ref="A18:D19"/>
    <mergeCell ref="E18:E20"/>
    <mergeCell ref="F18:F20"/>
    <mergeCell ref="A24:D24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P333"/>
  <sheetViews>
    <sheetView topLeftCell="A61" workbookViewId="0">
      <selection activeCell="I100" sqref="I100"/>
    </sheetView>
  </sheetViews>
  <sheetFormatPr baseColWidth="10" defaultRowHeight="15" x14ac:dyDescent="0.25"/>
  <cols>
    <col min="1" max="1" width="3.85546875" style="2" customWidth="1"/>
    <col min="2" max="2" width="6.28515625" style="2" customWidth="1"/>
    <col min="3" max="3" width="8" style="26" customWidth="1"/>
    <col min="4" max="4" width="32.7109375" style="3" bestFit="1" customWidth="1"/>
    <col min="5" max="5" width="51.140625" style="3" bestFit="1" customWidth="1"/>
    <col min="6" max="6" width="22.85546875" style="3" customWidth="1"/>
    <col min="7" max="7" width="68.42578125" style="3" bestFit="1" customWidth="1"/>
    <col min="8" max="8" width="11.140625" style="3" customWidth="1"/>
    <col min="9" max="9" width="8.5703125" style="5" bestFit="1" customWidth="1"/>
    <col min="10" max="10" width="14.85546875" style="4" bestFit="1" customWidth="1"/>
    <col min="11" max="11" width="15.140625" style="4" bestFit="1" customWidth="1"/>
    <col min="12" max="12" width="11.42578125" style="4"/>
    <col min="13" max="13" width="12.85546875" style="4" bestFit="1" customWidth="1"/>
    <col min="14" max="14" width="13.140625" style="4" bestFit="1" customWidth="1"/>
    <col min="15" max="15" width="12.7109375" style="4" bestFit="1" customWidth="1"/>
    <col min="16" max="16" width="52.28515625" style="3" bestFit="1" customWidth="1"/>
    <col min="17" max="16384" width="11.42578125" style="3"/>
  </cols>
  <sheetData>
    <row r="1" spans="1:15" x14ac:dyDescent="0.25">
      <c r="A1" s="2" t="s">
        <v>679</v>
      </c>
    </row>
    <row r="2" spans="1:15" ht="15.75" x14ac:dyDescent="0.25">
      <c r="B2" s="12" t="s">
        <v>494</v>
      </c>
      <c r="C2" s="12" t="s">
        <v>489</v>
      </c>
      <c r="D2" s="12" t="s">
        <v>490</v>
      </c>
      <c r="E2" s="12" t="s">
        <v>491</v>
      </c>
      <c r="F2" s="12" t="s">
        <v>547</v>
      </c>
      <c r="G2" s="12" t="s">
        <v>0</v>
      </c>
      <c r="H2" s="12" t="s">
        <v>1</v>
      </c>
      <c r="I2" s="13" t="s">
        <v>2</v>
      </c>
      <c r="J2" s="14" t="s">
        <v>492</v>
      </c>
      <c r="K2" s="14" t="s">
        <v>493</v>
      </c>
      <c r="M2" s="11" t="s">
        <v>611</v>
      </c>
      <c r="N2" s="11" t="s">
        <v>610</v>
      </c>
      <c r="O2" s="11" t="s">
        <v>609</v>
      </c>
    </row>
    <row r="3" spans="1:15" x14ac:dyDescent="0.25">
      <c r="A3" s="9"/>
      <c r="B3" s="1">
        <v>1</v>
      </c>
      <c r="C3" s="21">
        <v>330184</v>
      </c>
      <c r="D3" s="20" t="s">
        <v>3</v>
      </c>
      <c r="E3" s="20" t="s">
        <v>4</v>
      </c>
      <c r="F3" s="20" t="s">
        <v>5</v>
      </c>
      <c r="G3" s="20" t="s">
        <v>5</v>
      </c>
      <c r="H3" s="20" t="s">
        <v>6</v>
      </c>
      <c r="I3" s="8">
        <v>1</v>
      </c>
      <c r="J3" s="6">
        <v>22000000</v>
      </c>
      <c r="K3" s="6">
        <f>+J3*12</f>
        <v>264000000</v>
      </c>
      <c r="M3" s="6">
        <v>2851200</v>
      </c>
      <c r="N3" s="7"/>
      <c r="O3" s="6"/>
    </row>
    <row r="4" spans="1:15" x14ac:dyDescent="0.25">
      <c r="A4" s="9"/>
      <c r="B4" s="1">
        <v>2</v>
      </c>
      <c r="C4" s="21">
        <v>370229</v>
      </c>
      <c r="D4" s="20" t="s">
        <v>7</v>
      </c>
      <c r="E4" s="20" t="s">
        <v>8</v>
      </c>
      <c r="F4" s="20" t="s">
        <v>548</v>
      </c>
      <c r="G4" s="20" t="s">
        <v>503</v>
      </c>
      <c r="H4" s="20" t="s">
        <v>9</v>
      </c>
      <c r="I4" s="8">
        <v>2</v>
      </c>
      <c r="J4" s="6">
        <v>15000000</v>
      </c>
      <c r="K4" s="6">
        <v>180000000</v>
      </c>
      <c r="M4" s="6">
        <v>2592000</v>
      </c>
      <c r="N4" s="6">
        <f t="shared" ref="N4:N19" si="0">(J4+M4)*30/100</f>
        <v>5277600</v>
      </c>
      <c r="O4" s="6"/>
    </row>
    <row r="5" spans="1:15" x14ac:dyDescent="0.25">
      <c r="A5" s="9"/>
      <c r="B5" s="1">
        <v>3</v>
      </c>
      <c r="C5" s="21">
        <v>1336462</v>
      </c>
      <c r="D5" s="20" t="s">
        <v>10</v>
      </c>
      <c r="E5" s="20" t="s">
        <v>11</v>
      </c>
      <c r="F5" s="20" t="s">
        <v>548</v>
      </c>
      <c r="G5" s="20" t="s">
        <v>504</v>
      </c>
      <c r="H5" s="20" t="s">
        <v>9</v>
      </c>
      <c r="I5" s="8">
        <v>2</v>
      </c>
      <c r="J5" s="6">
        <v>15000000</v>
      </c>
      <c r="K5" s="6">
        <v>180000000</v>
      </c>
      <c r="M5" s="6">
        <v>2592000</v>
      </c>
      <c r="N5" s="6">
        <f t="shared" si="0"/>
        <v>5277600</v>
      </c>
      <c r="O5" s="6"/>
    </row>
    <row r="6" spans="1:15" x14ac:dyDescent="0.25">
      <c r="A6" s="9"/>
      <c r="B6" s="1">
        <v>4</v>
      </c>
      <c r="C6" s="21">
        <v>519552</v>
      </c>
      <c r="D6" s="20" t="s">
        <v>12</v>
      </c>
      <c r="E6" s="20" t="s">
        <v>13</v>
      </c>
      <c r="F6" s="20" t="s">
        <v>549</v>
      </c>
      <c r="G6" s="20" t="s">
        <v>499</v>
      </c>
      <c r="H6" s="20" t="s">
        <v>14</v>
      </c>
      <c r="I6" s="8">
        <v>3</v>
      </c>
      <c r="J6" s="6">
        <v>13000000</v>
      </c>
      <c r="K6" s="6">
        <v>156000000</v>
      </c>
      <c r="M6" s="6">
        <v>1948900</v>
      </c>
      <c r="N6" s="6">
        <f t="shared" si="0"/>
        <v>4484670</v>
      </c>
      <c r="O6" s="6"/>
    </row>
    <row r="7" spans="1:15" x14ac:dyDescent="0.25">
      <c r="A7" s="9"/>
      <c r="B7" s="1">
        <v>5</v>
      </c>
      <c r="C7" s="21">
        <v>807352</v>
      </c>
      <c r="D7" s="20" t="s">
        <v>15</v>
      </c>
      <c r="E7" s="20" t="s">
        <v>16</v>
      </c>
      <c r="F7" s="20" t="s">
        <v>549</v>
      </c>
      <c r="G7" s="20" t="s">
        <v>500</v>
      </c>
      <c r="H7" s="20" t="s">
        <v>14</v>
      </c>
      <c r="I7" s="8">
        <v>3</v>
      </c>
      <c r="J7" s="6">
        <v>13000000</v>
      </c>
      <c r="K7" s="6">
        <v>156000000</v>
      </c>
      <c r="M7" s="6">
        <v>1948900</v>
      </c>
      <c r="N7" s="6">
        <f t="shared" si="0"/>
        <v>4484670</v>
      </c>
      <c r="O7" s="6"/>
    </row>
    <row r="8" spans="1:15" x14ac:dyDescent="0.25">
      <c r="A8" s="9"/>
      <c r="B8" s="1">
        <v>6</v>
      </c>
      <c r="C8" s="21">
        <v>900199</v>
      </c>
      <c r="D8" s="20" t="s">
        <v>17</v>
      </c>
      <c r="E8" s="20" t="s">
        <v>18</v>
      </c>
      <c r="F8" s="20" t="s">
        <v>549</v>
      </c>
      <c r="G8" s="20" t="s">
        <v>507</v>
      </c>
      <c r="H8" s="20" t="s">
        <v>14</v>
      </c>
      <c r="I8" s="8">
        <v>3</v>
      </c>
      <c r="J8" s="6">
        <v>13000000</v>
      </c>
      <c r="K8" s="6">
        <v>156000000</v>
      </c>
      <c r="M8" s="6">
        <v>1948900</v>
      </c>
      <c r="N8" s="6">
        <f t="shared" si="0"/>
        <v>4484670</v>
      </c>
      <c r="O8" s="6"/>
    </row>
    <row r="9" spans="1:15" x14ac:dyDescent="0.25">
      <c r="A9" s="9"/>
      <c r="B9" s="1">
        <v>7</v>
      </c>
      <c r="C9" s="21">
        <v>1056963</v>
      </c>
      <c r="D9" s="20" t="s">
        <v>19</v>
      </c>
      <c r="E9" s="20" t="s">
        <v>20</v>
      </c>
      <c r="F9" s="20" t="s">
        <v>549</v>
      </c>
      <c r="G9" s="20" t="s">
        <v>508</v>
      </c>
      <c r="H9" s="20" t="s">
        <v>14</v>
      </c>
      <c r="I9" s="8">
        <v>3</v>
      </c>
      <c r="J9" s="6">
        <v>13000000</v>
      </c>
      <c r="K9" s="6">
        <v>156000000</v>
      </c>
      <c r="M9" s="6">
        <v>1948900</v>
      </c>
      <c r="N9" s="6">
        <f t="shared" si="0"/>
        <v>4484670</v>
      </c>
      <c r="O9" s="6"/>
    </row>
    <row r="10" spans="1:15" x14ac:dyDescent="0.25">
      <c r="A10" s="9"/>
      <c r="B10" s="1">
        <v>8</v>
      </c>
      <c r="C10" s="21">
        <v>1385454</v>
      </c>
      <c r="D10" s="20" t="s">
        <v>21</v>
      </c>
      <c r="E10" s="20" t="s">
        <v>22</v>
      </c>
      <c r="F10" s="20" t="s">
        <v>549</v>
      </c>
      <c r="G10" s="20" t="s">
        <v>501</v>
      </c>
      <c r="H10" s="20" t="s">
        <v>14</v>
      </c>
      <c r="I10" s="8">
        <v>3</v>
      </c>
      <c r="J10" s="6">
        <v>13000000</v>
      </c>
      <c r="K10" s="6">
        <v>156000000</v>
      </c>
      <c r="M10" s="6">
        <v>1948900</v>
      </c>
      <c r="N10" s="6">
        <f t="shared" si="0"/>
        <v>4484670</v>
      </c>
      <c r="O10" s="6"/>
    </row>
    <row r="11" spans="1:15" x14ac:dyDescent="0.25">
      <c r="A11" s="9"/>
      <c r="B11" s="1">
        <v>9</v>
      </c>
      <c r="C11" s="21">
        <v>1935348</v>
      </c>
      <c r="D11" s="20" t="s">
        <v>48</v>
      </c>
      <c r="E11" s="20" t="s">
        <v>4</v>
      </c>
      <c r="F11" s="20" t="s">
        <v>549</v>
      </c>
      <c r="G11" s="20" t="s">
        <v>608</v>
      </c>
      <c r="H11" s="20" t="s">
        <v>14</v>
      </c>
      <c r="I11" s="8">
        <v>3</v>
      </c>
      <c r="J11" s="6">
        <v>13000000</v>
      </c>
      <c r="K11" s="6">
        <v>156000000</v>
      </c>
      <c r="M11" s="6">
        <v>1948900</v>
      </c>
      <c r="N11" s="6">
        <f t="shared" si="0"/>
        <v>4484670</v>
      </c>
      <c r="O11" s="6"/>
    </row>
    <row r="12" spans="1:15" x14ac:dyDescent="0.25">
      <c r="A12" s="9"/>
      <c r="B12" s="1">
        <v>10</v>
      </c>
      <c r="C12" s="21">
        <v>2432592</v>
      </c>
      <c r="D12" s="20" t="s">
        <v>23</v>
      </c>
      <c r="E12" s="20" t="s">
        <v>24</v>
      </c>
      <c r="F12" s="20" t="s">
        <v>549</v>
      </c>
      <c r="G12" s="20" t="s">
        <v>502</v>
      </c>
      <c r="H12" s="20" t="s">
        <v>14</v>
      </c>
      <c r="I12" s="8">
        <v>3</v>
      </c>
      <c r="J12" s="6">
        <v>13000000</v>
      </c>
      <c r="K12" s="6">
        <v>156000000</v>
      </c>
      <c r="M12" s="6">
        <v>1948900</v>
      </c>
      <c r="N12" s="6">
        <f t="shared" si="0"/>
        <v>4484670</v>
      </c>
      <c r="O12" s="6"/>
    </row>
    <row r="13" spans="1:15" x14ac:dyDescent="0.25">
      <c r="A13" s="9"/>
      <c r="B13" s="1">
        <v>11</v>
      </c>
      <c r="C13" s="21">
        <v>2548289</v>
      </c>
      <c r="D13" s="20" t="s">
        <v>25</v>
      </c>
      <c r="E13" s="20" t="s">
        <v>26</v>
      </c>
      <c r="F13" s="20" t="s">
        <v>549</v>
      </c>
      <c r="G13" s="20" t="s">
        <v>607</v>
      </c>
      <c r="H13" s="20" t="s">
        <v>14</v>
      </c>
      <c r="I13" s="8">
        <v>3</v>
      </c>
      <c r="J13" s="6">
        <v>13000000</v>
      </c>
      <c r="K13" s="6">
        <v>156000000</v>
      </c>
      <c r="M13" s="6">
        <v>1948900</v>
      </c>
      <c r="N13" s="6">
        <f t="shared" si="0"/>
        <v>4484670</v>
      </c>
      <c r="O13" s="6"/>
    </row>
    <row r="14" spans="1:15" x14ac:dyDescent="0.25">
      <c r="A14" s="9"/>
      <c r="B14" s="1">
        <v>12</v>
      </c>
      <c r="C14" s="21">
        <v>2939558</v>
      </c>
      <c r="D14" s="20" t="s">
        <v>27</v>
      </c>
      <c r="E14" s="20" t="s">
        <v>28</v>
      </c>
      <c r="F14" s="20" t="s">
        <v>549</v>
      </c>
      <c r="G14" s="20" t="s">
        <v>606</v>
      </c>
      <c r="H14" s="20" t="s">
        <v>14</v>
      </c>
      <c r="I14" s="8">
        <v>3</v>
      </c>
      <c r="J14" s="6">
        <v>13000000</v>
      </c>
      <c r="K14" s="6">
        <v>156000000</v>
      </c>
      <c r="M14" s="6">
        <v>1948900</v>
      </c>
      <c r="N14" s="6">
        <f t="shared" si="0"/>
        <v>4484670</v>
      </c>
      <c r="O14" s="6"/>
    </row>
    <row r="15" spans="1:15" x14ac:dyDescent="0.25">
      <c r="A15" s="9"/>
      <c r="B15" s="1">
        <v>13</v>
      </c>
      <c r="C15" s="21">
        <v>2957758</v>
      </c>
      <c r="D15" s="20" t="s">
        <v>55</v>
      </c>
      <c r="E15" s="20" t="s">
        <v>56</v>
      </c>
      <c r="F15" s="20" t="s">
        <v>549</v>
      </c>
      <c r="G15" s="20" t="s">
        <v>605</v>
      </c>
      <c r="H15" s="20" t="s">
        <v>14</v>
      </c>
      <c r="I15" s="8">
        <v>3</v>
      </c>
      <c r="J15" s="6">
        <v>13000000</v>
      </c>
      <c r="K15" s="6">
        <v>156000000</v>
      </c>
      <c r="M15" s="6">
        <v>1948900</v>
      </c>
      <c r="N15" s="6">
        <f t="shared" si="0"/>
        <v>4484670</v>
      </c>
      <c r="O15" s="6"/>
    </row>
    <row r="16" spans="1:15" x14ac:dyDescent="0.25">
      <c r="A16" s="9"/>
      <c r="B16" s="1">
        <v>14</v>
      </c>
      <c r="C16" s="21">
        <v>3485525</v>
      </c>
      <c r="D16" s="20" t="s">
        <v>521</v>
      </c>
      <c r="E16" s="20" t="s">
        <v>522</v>
      </c>
      <c r="F16" s="20" t="s">
        <v>549</v>
      </c>
      <c r="G16" s="20" t="s">
        <v>564</v>
      </c>
      <c r="H16" s="20" t="s">
        <v>14</v>
      </c>
      <c r="I16" s="8">
        <v>3</v>
      </c>
      <c r="J16" s="6">
        <v>13000000</v>
      </c>
      <c r="K16" s="6">
        <v>156000000</v>
      </c>
      <c r="M16" s="7"/>
      <c r="N16" s="6">
        <f t="shared" si="0"/>
        <v>3900000</v>
      </c>
      <c r="O16" s="6"/>
    </row>
    <row r="17" spans="1:15" x14ac:dyDescent="0.25">
      <c r="A17" s="9"/>
      <c r="B17" s="1">
        <v>15</v>
      </c>
      <c r="C17" s="21">
        <v>566451</v>
      </c>
      <c r="D17" s="20" t="s">
        <v>30</v>
      </c>
      <c r="E17" s="20" t="s">
        <v>31</v>
      </c>
      <c r="F17" s="20" t="s">
        <v>32</v>
      </c>
      <c r="G17" s="20" t="s">
        <v>509</v>
      </c>
      <c r="H17" s="20" t="s">
        <v>33</v>
      </c>
      <c r="I17" s="8">
        <v>4</v>
      </c>
      <c r="J17" s="6">
        <v>11300000</v>
      </c>
      <c r="K17" s="6">
        <v>135600000</v>
      </c>
      <c r="M17" s="6">
        <v>1948900</v>
      </c>
      <c r="N17" s="6">
        <f t="shared" si="0"/>
        <v>3974670</v>
      </c>
      <c r="O17" s="6"/>
    </row>
    <row r="18" spans="1:15" x14ac:dyDescent="0.25">
      <c r="A18" s="9"/>
      <c r="B18" s="1">
        <v>16</v>
      </c>
      <c r="C18" s="21">
        <v>642648</v>
      </c>
      <c r="D18" s="20" t="s">
        <v>34</v>
      </c>
      <c r="E18" s="20" t="s">
        <v>35</v>
      </c>
      <c r="F18" s="20" t="s">
        <v>32</v>
      </c>
      <c r="G18" s="20" t="s">
        <v>526</v>
      </c>
      <c r="H18" s="20" t="s">
        <v>33</v>
      </c>
      <c r="I18" s="8">
        <v>4</v>
      </c>
      <c r="J18" s="6">
        <v>11300000</v>
      </c>
      <c r="K18" s="6">
        <v>135600000</v>
      </c>
      <c r="M18" s="6">
        <v>1948900</v>
      </c>
      <c r="N18" s="6">
        <f t="shared" si="0"/>
        <v>3974670</v>
      </c>
      <c r="O18" s="6"/>
    </row>
    <row r="19" spans="1:15" x14ac:dyDescent="0.25">
      <c r="A19" s="9"/>
      <c r="B19" s="1">
        <v>17</v>
      </c>
      <c r="C19" s="21">
        <v>772192</v>
      </c>
      <c r="D19" s="20" t="s">
        <v>98</v>
      </c>
      <c r="E19" s="20" t="s">
        <v>99</v>
      </c>
      <c r="F19" s="20" t="s">
        <v>32</v>
      </c>
      <c r="G19" s="20" t="s">
        <v>563</v>
      </c>
      <c r="H19" s="20" t="s">
        <v>33</v>
      </c>
      <c r="I19" s="8">
        <v>4</v>
      </c>
      <c r="J19" s="6">
        <v>11300000</v>
      </c>
      <c r="K19" s="6">
        <v>135600000</v>
      </c>
      <c r="M19" s="6">
        <v>1948900</v>
      </c>
      <c r="N19" s="6">
        <f t="shared" si="0"/>
        <v>3974670</v>
      </c>
      <c r="O19" s="6"/>
    </row>
    <row r="20" spans="1:15" x14ac:dyDescent="0.25">
      <c r="A20" s="9"/>
      <c r="B20" s="1">
        <v>18</v>
      </c>
      <c r="C20" s="21">
        <v>793938</v>
      </c>
      <c r="D20" s="22" t="s">
        <v>36</v>
      </c>
      <c r="E20" s="22" t="s">
        <v>37</v>
      </c>
      <c r="F20" s="22" t="s">
        <v>32</v>
      </c>
      <c r="G20" s="22" t="s">
        <v>601</v>
      </c>
      <c r="H20" s="20" t="s">
        <v>33</v>
      </c>
      <c r="I20" s="8">
        <v>4</v>
      </c>
      <c r="J20" s="6">
        <v>11300000</v>
      </c>
      <c r="K20" s="6">
        <v>135600000</v>
      </c>
      <c r="M20" s="7"/>
      <c r="N20" s="7"/>
      <c r="O20" s="6"/>
    </row>
    <row r="21" spans="1:15" x14ac:dyDescent="0.25">
      <c r="A21" s="9"/>
      <c r="B21" s="1">
        <v>19</v>
      </c>
      <c r="C21" s="21">
        <v>863751</v>
      </c>
      <c r="D21" s="20" t="s">
        <v>65</v>
      </c>
      <c r="E21" s="20" t="s">
        <v>66</v>
      </c>
      <c r="F21" s="20" t="s">
        <v>32</v>
      </c>
      <c r="G21" s="20" t="s">
        <v>525</v>
      </c>
      <c r="H21" s="20" t="s">
        <v>33</v>
      </c>
      <c r="I21" s="8">
        <v>4</v>
      </c>
      <c r="J21" s="6">
        <v>11300000</v>
      </c>
      <c r="K21" s="6">
        <v>135600000</v>
      </c>
      <c r="M21" s="6">
        <v>1948900</v>
      </c>
      <c r="N21" s="6">
        <f t="shared" ref="N21:N29" si="1">(J21+M21)*30/100</f>
        <v>3974670</v>
      </c>
      <c r="O21" s="6"/>
    </row>
    <row r="22" spans="1:15" x14ac:dyDescent="0.25">
      <c r="A22" s="9"/>
      <c r="B22" s="1">
        <v>20</v>
      </c>
      <c r="C22" s="21">
        <v>870127</v>
      </c>
      <c r="D22" s="20" t="s">
        <v>38</v>
      </c>
      <c r="E22" s="20" t="s">
        <v>39</v>
      </c>
      <c r="F22" s="20" t="s">
        <v>32</v>
      </c>
      <c r="G22" s="20" t="s">
        <v>515</v>
      </c>
      <c r="H22" s="20" t="s">
        <v>33</v>
      </c>
      <c r="I22" s="8">
        <v>4</v>
      </c>
      <c r="J22" s="6">
        <v>11300000</v>
      </c>
      <c r="K22" s="6">
        <v>135600000</v>
      </c>
      <c r="M22" s="6">
        <v>1948900</v>
      </c>
      <c r="N22" s="6">
        <f t="shared" si="1"/>
        <v>3974670</v>
      </c>
      <c r="O22" s="6"/>
    </row>
    <row r="23" spans="1:15" x14ac:dyDescent="0.25">
      <c r="A23" s="9"/>
      <c r="B23" s="1">
        <v>21</v>
      </c>
      <c r="C23" s="21">
        <v>932718</v>
      </c>
      <c r="D23" s="20" t="s">
        <v>505</v>
      </c>
      <c r="E23" s="20" t="s">
        <v>506</v>
      </c>
      <c r="F23" s="20" t="s">
        <v>32</v>
      </c>
      <c r="G23" s="20" t="s">
        <v>516</v>
      </c>
      <c r="H23" s="20" t="s">
        <v>33</v>
      </c>
      <c r="I23" s="8">
        <v>4</v>
      </c>
      <c r="J23" s="6">
        <v>11300000</v>
      </c>
      <c r="K23" s="6">
        <v>135600000</v>
      </c>
      <c r="M23" s="6">
        <v>1948900</v>
      </c>
      <c r="N23" s="6">
        <f t="shared" si="1"/>
        <v>3974670</v>
      </c>
      <c r="O23" s="6"/>
    </row>
    <row r="24" spans="1:15" x14ac:dyDescent="0.25">
      <c r="A24" s="9"/>
      <c r="B24" s="1">
        <v>22</v>
      </c>
      <c r="C24" s="21">
        <v>988505</v>
      </c>
      <c r="D24" s="20" t="s">
        <v>40</v>
      </c>
      <c r="E24" s="20" t="s">
        <v>41</v>
      </c>
      <c r="F24" s="20" t="s">
        <v>32</v>
      </c>
      <c r="G24" s="20" t="s">
        <v>511</v>
      </c>
      <c r="H24" s="20" t="s">
        <v>33</v>
      </c>
      <c r="I24" s="8">
        <v>4</v>
      </c>
      <c r="J24" s="6">
        <v>11300000</v>
      </c>
      <c r="K24" s="6">
        <v>135600000</v>
      </c>
      <c r="M24" s="6">
        <v>1948900</v>
      </c>
      <c r="N24" s="6">
        <f t="shared" si="1"/>
        <v>3974670</v>
      </c>
      <c r="O24" s="6"/>
    </row>
    <row r="25" spans="1:15" x14ac:dyDescent="0.25">
      <c r="A25" s="9"/>
      <c r="B25" s="1">
        <v>23</v>
      </c>
      <c r="C25" s="21">
        <v>998299</v>
      </c>
      <c r="D25" s="20" t="s">
        <v>64</v>
      </c>
      <c r="E25" s="20" t="s">
        <v>63</v>
      </c>
      <c r="F25" s="20" t="s">
        <v>32</v>
      </c>
      <c r="G25" s="20" t="s">
        <v>512</v>
      </c>
      <c r="H25" s="20" t="s">
        <v>33</v>
      </c>
      <c r="I25" s="8">
        <v>4</v>
      </c>
      <c r="J25" s="6">
        <v>11300000</v>
      </c>
      <c r="K25" s="6">
        <v>135600000</v>
      </c>
      <c r="M25" s="6">
        <v>1948900</v>
      </c>
      <c r="N25" s="6">
        <f t="shared" si="1"/>
        <v>3974670</v>
      </c>
      <c r="O25" s="6"/>
    </row>
    <row r="26" spans="1:15" x14ac:dyDescent="0.25">
      <c r="A26" s="9"/>
      <c r="B26" s="1">
        <v>24</v>
      </c>
      <c r="C26" s="21">
        <v>1072805</v>
      </c>
      <c r="D26" s="20" t="s">
        <v>42</v>
      </c>
      <c r="E26" s="20" t="s">
        <v>43</v>
      </c>
      <c r="F26" s="20" t="s">
        <v>32</v>
      </c>
      <c r="G26" s="20" t="s">
        <v>513</v>
      </c>
      <c r="H26" s="20" t="s">
        <v>33</v>
      </c>
      <c r="I26" s="8">
        <v>4</v>
      </c>
      <c r="J26" s="6">
        <v>11300000</v>
      </c>
      <c r="K26" s="6">
        <v>135600000</v>
      </c>
      <c r="M26" s="6">
        <v>1948900</v>
      </c>
      <c r="N26" s="6">
        <f t="shared" si="1"/>
        <v>3974670</v>
      </c>
      <c r="O26" s="6"/>
    </row>
    <row r="27" spans="1:15" x14ac:dyDescent="0.25">
      <c r="A27" s="9"/>
      <c r="B27" s="1">
        <v>25</v>
      </c>
      <c r="C27" s="21">
        <v>1257428</v>
      </c>
      <c r="D27" s="20" t="s">
        <v>44</v>
      </c>
      <c r="E27" s="20" t="s">
        <v>45</v>
      </c>
      <c r="F27" s="20" t="s">
        <v>32</v>
      </c>
      <c r="G27" s="20" t="s">
        <v>517</v>
      </c>
      <c r="H27" s="20" t="s">
        <v>33</v>
      </c>
      <c r="I27" s="8">
        <v>4</v>
      </c>
      <c r="J27" s="6">
        <v>11300000</v>
      </c>
      <c r="K27" s="6">
        <v>135600000</v>
      </c>
      <c r="M27" s="6">
        <v>1948900</v>
      </c>
      <c r="N27" s="6">
        <f t="shared" si="1"/>
        <v>3974670</v>
      </c>
      <c r="O27" s="6"/>
    </row>
    <row r="28" spans="1:15" x14ac:dyDescent="0.25">
      <c r="A28" s="9"/>
      <c r="B28" s="1">
        <v>26</v>
      </c>
      <c r="C28" s="21">
        <v>1354678</v>
      </c>
      <c r="D28" s="20" t="s">
        <v>46</v>
      </c>
      <c r="E28" s="20" t="s">
        <v>47</v>
      </c>
      <c r="F28" s="20" t="s">
        <v>32</v>
      </c>
      <c r="G28" s="20" t="s">
        <v>523</v>
      </c>
      <c r="H28" s="20" t="s">
        <v>33</v>
      </c>
      <c r="I28" s="8">
        <v>4</v>
      </c>
      <c r="J28" s="6">
        <v>11300000</v>
      </c>
      <c r="K28" s="6">
        <v>135600000</v>
      </c>
      <c r="M28" s="6">
        <v>1948900</v>
      </c>
      <c r="N28" s="6">
        <f t="shared" si="1"/>
        <v>3974670</v>
      </c>
      <c r="O28" s="6"/>
    </row>
    <row r="29" spans="1:15" x14ac:dyDescent="0.25">
      <c r="A29" s="9"/>
      <c r="B29" s="1">
        <v>27</v>
      </c>
      <c r="C29" s="21">
        <v>2162600</v>
      </c>
      <c r="D29" s="20" t="s">
        <v>49</v>
      </c>
      <c r="E29" s="20" t="s">
        <v>50</v>
      </c>
      <c r="F29" s="20" t="s">
        <v>32</v>
      </c>
      <c r="G29" s="20" t="s">
        <v>510</v>
      </c>
      <c r="H29" s="20" t="s">
        <v>33</v>
      </c>
      <c r="I29" s="8">
        <v>4</v>
      </c>
      <c r="J29" s="6">
        <v>11300000</v>
      </c>
      <c r="K29" s="6">
        <v>135600000</v>
      </c>
      <c r="M29" s="6">
        <v>1948900</v>
      </c>
      <c r="N29" s="6">
        <f t="shared" si="1"/>
        <v>3974670</v>
      </c>
      <c r="O29" s="6"/>
    </row>
    <row r="30" spans="1:15" x14ac:dyDescent="0.25">
      <c r="A30" s="9"/>
      <c r="B30" s="1">
        <v>28</v>
      </c>
      <c r="C30" s="21">
        <v>2423081</v>
      </c>
      <c r="D30" s="20" t="s">
        <v>51</v>
      </c>
      <c r="E30" s="20" t="s">
        <v>52</v>
      </c>
      <c r="F30" s="20" t="s">
        <v>32</v>
      </c>
      <c r="G30" s="20" t="s">
        <v>638</v>
      </c>
      <c r="H30" s="20" t="s">
        <v>33</v>
      </c>
      <c r="I30" s="8">
        <v>4</v>
      </c>
      <c r="J30" s="6">
        <v>11300000</v>
      </c>
      <c r="K30" s="6">
        <v>135600000</v>
      </c>
      <c r="M30" s="7"/>
      <c r="N30" s="6">
        <f>+J30*0.3</f>
        <v>3390000</v>
      </c>
      <c r="O30" s="6"/>
    </row>
    <row r="31" spans="1:15" x14ac:dyDescent="0.25">
      <c r="A31" s="9"/>
      <c r="B31" s="1">
        <v>29</v>
      </c>
      <c r="C31" s="21">
        <v>2489059</v>
      </c>
      <c r="D31" s="20" t="s">
        <v>53</v>
      </c>
      <c r="E31" s="20" t="s">
        <v>54</v>
      </c>
      <c r="F31" s="20" t="s">
        <v>32</v>
      </c>
      <c r="G31" s="20" t="s">
        <v>524</v>
      </c>
      <c r="H31" s="20" t="s">
        <v>33</v>
      </c>
      <c r="I31" s="8">
        <v>4</v>
      </c>
      <c r="J31" s="6">
        <v>11300000</v>
      </c>
      <c r="K31" s="6">
        <v>135600000</v>
      </c>
      <c r="M31" s="6">
        <v>1948900</v>
      </c>
      <c r="N31" s="6">
        <f>(J31+M31)*30/100</f>
        <v>3974670</v>
      </c>
      <c r="O31" s="6"/>
    </row>
    <row r="32" spans="1:15" x14ac:dyDescent="0.25">
      <c r="A32" s="9"/>
      <c r="B32" s="1">
        <v>30</v>
      </c>
      <c r="C32" s="21">
        <v>3184287</v>
      </c>
      <c r="D32" s="20" t="s">
        <v>272</v>
      </c>
      <c r="E32" s="20" t="s">
        <v>273</v>
      </c>
      <c r="F32" s="20" t="s">
        <v>32</v>
      </c>
      <c r="G32" s="20" t="s">
        <v>562</v>
      </c>
      <c r="H32" s="20" t="s">
        <v>33</v>
      </c>
      <c r="I32" s="8">
        <v>4</v>
      </c>
      <c r="J32" s="6">
        <v>11300000</v>
      </c>
      <c r="K32" s="6">
        <v>135600000</v>
      </c>
      <c r="M32" s="6">
        <v>1948900</v>
      </c>
      <c r="N32" s="6">
        <f>(J32+M32)*30/100</f>
        <v>3974670</v>
      </c>
      <c r="O32" s="6"/>
    </row>
    <row r="33" spans="1:16" x14ac:dyDescent="0.25">
      <c r="A33" s="9"/>
      <c r="B33" s="1">
        <v>31</v>
      </c>
      <c r="C33" s="21">
        <v>3239447</v>
      </c>
      <c r="D33" s="20" t="s">
        <v>57</v>
      </c>
      <c r="E33" s="20" t="s">
        <v>58</v>
      </c>
      <c r="F33" s="20" t="s">
        <v>32</v>
      </c>
      <c r="G33" s="20" t="s">
        <v>518</v>
      </c>
      <c r="H33" s="20" t="s">
        <v>33</v>
      </c>
      <c r="I33" s="8">
        <v>4</v>
      </c>
      <c r="J33" s="6">
        <v>11300000</v>
      </c>
      <c r="K33" s="6">
        <v>135600000</v>
      </c>
      <c r="M33" s="6">
        <v>1948900</v>
      </c>
      <c r="N33" s="6">
        <f>(J33+M33)*30/100</f>
        <v>3974670</v>
      </c>
      <c r="O33" s="6"/>
    </row>
    <row r="34" spans="1:16" x14ac:dyDescent="0.25">
      <c r="A34" s="9"/>
      <c r="B34" s="1">
        <v>32</v>
      </c>
      <c r="C34" s="21">
        <v>3668910</v>
      </c>
      <c r="D34" s="20" t="s">
        <v>61</v>
      </c>
      <c r="E34" s="20" t="s">
        <v>62</v>
      </c>
      <c r="F34" s="20" t="s">
        <v>32</v>
      </c>
      <c r="G34" s="20" t="s">
        <v>514</v>
      </c>
      <c r="H34" s="20" t="s">
        <v>33</v>
      </c>
      <c r="I34" s="8">
        <v>4</v>
      </c>
      <c r="J34" s="6">
        <v>11300000</v>
      </c>
      <c r="K34" s="6">
        <v>135600000</v>
      </c>
      <c r="M34" s="6">
        <v>1948900</v>
      </c>
      <c r="N34" s="6">
        <f>(J35+M35)*30/100</f>
        <v>3390000</v>
      </c>
      <c r="O34" s="6"/>
    </row>
    <row r="35" spans="1:16" hidden="1" x14ac:dyDescent="0.25">
      <c r="A35" s="9"/>
      <c r="B35" s="1">
        <v>33</v>
      </c>
      <c r="C35" s="21"/>
      <c r="D35" s="35" t="s">
        <v>587</v>
      </c>
      <c r="E35" s="35"/>
      <c r="F35" s="36" t="s">
        <v>32</v>
      </c>
      <c r="G35" s="36" t="s">
        <v>32</v>
      </c>
      <c r="H35" s="36" t="s">
        <v>33</v>
      </c>
      <c r="I35" s="37">
        <v>4</v>
      </c>
      <c r="J35" s="38">
        <v>11300000</v>
      </c>
      <c r="K35" s="38">
        <v>135600000</v>
      </c>
      <c r="M35" s="7"/>
      <c r="N35" s="7"/>
      <c r="O35" s="6"/>
    </row>
    <row r="36" spans="1:16" x14ac:dyDescent="0.25">
      <c r="A36" s="9"/>
      <c r="B36" s="1">
        <v>34</v>
      </c>
      <c r="C36" s="21">
        <v>636616</v>
      </c>
      <c r="D36" s="20" t="s">
        <v>612</v>
      </c>
      <c r="E36" s="20" t="s">
        <v>613</v>
      </c>
      <c r="F36" s="20" t="s">
        <v>32</v>
      </c>
      <c r="G36" s="20" t="s">
        <v>704</v>
      </c>
      <c r="H36" s="20" t="s">
        <v>69</v>
      </c>
      <c r="I36" s="8">
        <v>5</v>
      </c>
      <c r="J36" s="6">
        <v>6500000</v>
      </c>
      <c r="K36" s="6">
        <v>78000000</v>
      </c>
      <c r="M36" s="6">
        <v>1528300</v>
      </c>
      <c r="N36" s="7"/>
      <c r="O36" s="6"/>
    </row>
    <row r="37" spans="1:16" x14ac:dyDescent="0.25">
      <c r="A37" s="9"/>
      <c r="B37" s="1">
        <v>35</v>
      </c>
      <c r="C37" s="21">
        <v>884827</v>
      </c>
      <c r="D37" s="20" t="s">
        <v>67</v>
      </c>
      <c r="E37" s="20" t="s">
        <v>68</v>
      </c>
      <c r="F37" s="20" t="s">
        <v>32</v>
      </c>
      <c r="G37" s="20" t="s">
        <v>705</v>
      </c>
      <c r="H37" s="20" t="s">
        <v>69</v>
      </c>
      <c r="I37" s="8">
        <v>5</v>
      </c>
      <c r="J37" s="6">
        <v>6500000</v>
      </c>
      <c r="K37" s="6">
        <v>78000000</v>
      </c>
      <c r="M37" s="6">
        <v>1528300</v>
      </c>
      <c r="N37" s="7"/>
      <c r="O37" s="6"/>
    </row>
    <row r="38" spans="1:16" x14ac:dyDescent="0.25">
      <c r="A38" s="9"/>
      <c r="B38" s="1">
        <v>36</v>
      </c>
      <c r="C38" s="21">
        <v>1171551</v>
      </c>
      <c r="D38" s="20" t="s">
        <v>70</v>
      </c>
      <c r="E38" s="20" t="s">
        <v>71</v>
      </c>
      <c r="F38" s="20" t="s">
        <v>32</v>
      </c>
      <c r="G38" s="20" t="s">
        <v>706</v>
      </c>
      <c r="H38" s="20" t="s">
        <v>69</v>
      </c>
      <c r="I38" s="8">
        <v>5</v>
      </c>
      <c r="J38" s="6">
        <v>6500000</v>
      </c>
      <c r="K38" s="6">
        <v>78000000</v>
      </c>
      <c r="M38" s="6">
        <v>1528300</v>
      </c>
      <c r="N38" s="7"/>
      <c r="O38" s="6"/>
    </row>
    <row r="39" spans="1:16" x14ac:dyDescent="0.25">
      <c r="A39" s="9"/>
      <c r="B39" s="1">
        <v>37</v>
      </c>
      <c r="C39" s="21">
        <v>1183125</v>
      </c>
      <c r="D39" s="20" t="s">
        <v>72</v>
      </c>
      <c r="E39" s="20" t="s">
        <v>73</v>
      </c>
      <c r="F39" s="20" t="s">
        <v>32</v>
      </c>
      <c r="G39" s="20" t="s">
        <v>707</v>
      </c>
      <c r="H39" s="20" t="s">
        <v>69</v>
      </c>
      <c r="I39" s="8">
        <v>5</v>
      </c>
      <c r="J39" s="6">
        <v>6500000</v>
      </c>
      <c r="K39" s="6">
        <v>78000000</v>
      </c>
      <c r="M39" s="6">
        <v>1528300</v>
      </c>
      <c r="N39" s="7"/>
      <c r="O39" s="6"/>
    </row>
    <row r="40" spans="1:16" x14ac:dyDescent="0.25">
      <c r="A40" s="9"/>
      <c r="B40" s="1">
        <v>38</v>
      </c>
      <c r="C40" s="21">
        <v>1189649</v>
      </c>
      <c r="D40" s="20" t="s">
        <v>74</v>
      </c>
      <c r="E40" s="20" t="s">
        <v>75</v>
      </c>
      <c r="F40" s="20" t="s">
        <v>32</v>
      </c>
      <c r="G40" s="20" t="s">
        <v>708</v>
      </c>
      <c r="H40" s="20" t="s">
        <v>69</v>
      </c>
      <c r="I40" s="8">
        <v>5</v>
      </c>
      <c r="J40" s="6">
        <v>6500000</v>
      </c>
      <c r="K40" s="6">
        <v>78000000</v>
      </c>
      <c r="M40" s="6">
        <v>1528300</v>
      </c>
      <c r="N40" s="7"/>
      <c r="O40" s="6"/>
    </row>
    <row r="41" spans="1:16" x14ac:dyDescent="0.25">
      <c r="A41" s="9"/>
      <c r="B41" s="1">
        <v>39</v>
      </c>
      <c r="C41" s="21">
        <v>2342357</v>
      </c>
      <c r="D41" s="20" t="s">
        <v>78</v>
      </c>
      <c r="E41" s="20" t="s">
        <v>79</v>
      </c>
      <c r="F41" s="20" t="s">
        <v>32</v>
      </c>
      <c r="G41" s="20" t="s">
        <v>709</v>
      </c>
      <c r="H41" s="20" t="s">
        <v>69</v>
      </c>
      <c r="I41" s="8">
        <v>5</v>
      </c>
      <c r="J41" s="6">
        <v>6500000</v>
      </c>
      <c r="K41" s="6">
        <v>78000000</v>
      </c>
      <c r="M41" s="6">
        <v>1528300</v>
      </c>
      <c r="N41" s="7"/>
      <c r="O41" s="6"/>
    </row>
    <row r="42" spans="1:16" x14ac:dyDescent="0.25">
      <c r="A42" s="9"/>
      <c r="B42" s="1">
        <v>40</v>
      </c>
      <c r="C42" s="21">
        <v>3012191</v>
      </c>
      <c r="D42" s="20" t="s">
        <v>76</v>
      </c>
      <c r="E42" s="20" t="s">
        <v>77</v>
      </c>
      <c r="F42" s="20" t="s">
        <v>32</v>
      </c>
      <c r="G42" s="20" t="s">
        <v>710</v>
      </c>
      <c r="H42" s="20" t="s">
        <v>69</v>
      </c>
      <c r="I42" s="8">
        <v>5</v>
      </c>
      <c r="J42" s="6">
        <v>6500000</v>
      </c>
      <c r="K42" s="6">
        <v>78000000</v>
      </c>
      <c r="M42" s="6">
        <v>1528300</v>
      </c>
      <c r="N42" s="7"/>
      <c r="O42" s="6"/>
    </row>
    <row r="43" spans="1:16" x14ac:dyDescent="0.25">
      <c r="A43" s="9"/>
      <c r="B43" s="1">
        <v>41</v>
      </c>
      <c r="C43" s="21">
        <v>3669118</v>
      </c>
      <c r="D43" s="20" t="s">
        <v>82</v>
      </c>
      <c r="E43" s="20" t="s">
        <v>83</v>
      </c>
      <c r="F43" s="20" t="s">
        <v>32</v>
      </c>
      <c r="G43" s="20" t="s">
        <v>711</v>
      </c>
      <c r="H43" s="20" t="s">
        <v>69</v>
      </c>
      <c r="I43" s="8">
        <v>5</v>
      </c>
      <c r="J43" s="6">
        <v>6500000</v>
      </c>
      <c r="K43" s="6">
        <v>78000000</v>
      </c>
      <c r="M43" s="6">
        <v>1528300</v>
      </c>
      <c r="N43" s="7"/>
      <c r="O43" s="6"/>
    </row>
    <row r="44" spans="1:16" x14ac:dyDescent="0.25">
      <c r="A44" s="9"/>
      <c r="B44" s="1">
        <v>42</v>
      </c>
      <c r="C44" s="21">
        <v>3835857</v>
      </c>
      <c r="D44" s="20" t="s">
        <v>84</v>
      </c>
      <c r="E44" s="20" t="s">
        <v>85</v>
      </c>
      <c r="F44" s="20" t="s">
        <v>32</v>
      </c>
      <c r="G44" s="20" t="s">
        <v>712</v>
      </c>
      <c r="H44" s="20" t="s">
        <v>69</v>
      </c>
      <c r="I44" s="8">
        <v>5</v>
      </c>
      <c r="J44" s="6">
        <v>6500000</v>
      </c>
      <c r="K44" s="6">
        <v>78000000</v>
      </c>
      <c r="M44" s="6">
        <v>1528300</v>
      </c>
      <c r="N44" s="7"/>
      <c r="O44" s="6"/>
    </row>
    <row r="45" spans="1:16" x14ac:dyDescent="0.25">
      <c r="A45" s="9"/>
      <c r="B45" s="1">
        <v>43</v>
      </c>
      <c r="C45" s="21">
        <v>4846285</v>
      </c>
      <c r="D45" s="20" t="s">
        <v>86</v>
      </c>
      <c r="E45" s="20" t="s">
        <v>87</v>
      </c>
      <c r="F45" s="20" t="s">
        <v>32</v>
      </c>
      <c r="G45" s="20" t="s">
        <v>713</v>
      </c>
      <c r="H45" s="20" t="s">
        <v>69</v>
      </c>
      <c r="I45" s="8">
        <v>5</v>
      </c>
      <c r="J45" s="6">
        <v>6500000</v>
      </c>
      <c r="K45" s="6">
        <v>78000000</v>
      </c>
      <c r="M45" s="6">
        <v>1528300</v>
      </c>
      <c r="N45" s="7"/>
      <c r="O45" s="6"/>
    </row>
    <row r="46" spans="1:16" x14ac:dyDescent="0.25">
      <c r="A46" s="9"/>
      <c r="B46" s="1">
        <v>44</v>
      </c>
      <c r="C46" s="21">
        <v>910650</v>
      </c>
      <c r="D46" s="20" t="s">
        <v>364</v>
      </c>
      <c r="E46" s="20" t="s">
        <v>105</v>
      </c>
      <c r="F46" s="20" t="s">
        <v>32</v>
      </c>
      <c r="G46" s="20" t="s">
        <v>604</v>
      </c>
      <c r="H46" s="20" t="s">
        <v>89</v>
      </c>
      <c r="I46" s="8">
        <v>6</v>
      </c>
      <c r="J46" s="6">
        <v>11300000</v>
      </c>
      <c r="K46" s="6">
        <v>135600000</v>
      </c>
      <c r="M46" s="6">
        <v>1948900</v>
      </c>
      <c r="N46" s="6">
        <f>(J46+M46)*30/100</f>
        <v>3974670</v>
      </c>
      <c r="O46" s="6"/>
      <c r="P46" s="3" t="s">
        <v>603</v>
      </c>
    </row>
    <row r="47" spans="1:16" x14ac:dyDescent="0.25">
      <c r="A47" s="9"/>
      <c r="B47" s="1">
        <v>45</v>
      </c>
      <c r="C47" s="21">
        <v>1059356</v>
      </c>
      <c r="D47" s="20" t="s">
        <v>107</v>
      </c>
      <c r="E47" s="20" t="s">
        <v>108</v>
      </c>
      <c r="F47" s="20" t="s">
        <v>32</v>
      </c>
      <c r="G47" s="20" t="s">
        <v>602</v>
      </c>
      <c r="H47" s="20" t="s">
        <v>90</v>
      </c>
      <c r="I47" s="8">
        <v>7</v>
      </c>
      <c r="J47" s="6">
        <v>11300000</v>
      </c>
      <c r="K47" s="6">
        <v>135600000</v>
      </c>
      <c r="M47" s="6">
        <v>1948900</v>
      </c>
      <c r="N47" s="6">
        <f>(J47+M47)*30/100</f>
        <v>3974670</v>
      </c>
      <c r="O47" s="6"/>
      <c r="P47" s="3" t="s">
        <v>634</v>
      </c>
    </row>
    <row r="48" spans="1:16" x14ac:dyDescent="0.25">
      <c r="A48" s="9"/>
      <c r="B48" s="1">
        <v>46</v>
      </c>
      <c r="C48" s="21">
        <v>441974</v>
      </c>
      <c r="D48" s="20" t="s">
        <v>93</v>
      </c>
      <c r="E48" s="20" t="s">
        <v>94</v>
      </c>
      <c r="F48" s="20" t="s">
        <v>91</v>
      </c>
      <c r="G48" s="20" t="s">
        <v>720</v>
      </c>
      <c r="H48" s="20" t="s">
        <v>92</v>
      </c>
      <c r="I48" s="8">
        <v>8</v>
      </c>
      <c r="J48" s="6">
        <v>7300000</v>
      </c>
      <c r="K48" s="6">
        <v>87600000</v>
      </c>
      <c r="M48" s="7"/>
      <c r="N48" s="6">
        <f>+J48*0.3</f>
        <v>2190000</v>
      </c>
      <c r="O48" s="6"/>
    </row>
    <row r="49" spans="1:15" x14ac:dyDescent="0.25">
      <c r="A49" s="9"/>
      <c r="B49" s="1">
        <v>47</v>
      </c>
      <c r="C49" s="21">
        <v>734979</v>
      </c>
      <c r="D49" s="20" t="s">
        <v>96</v>
      </c>
      <c r="E49" s="20" t="s">
        <v>97</v>
      </c>
      <c r="F49" s="20" t="s">
        <v>91</v>
      </c>
      <c r="G49" s="20" t="s">
        <v>721</v>
      </c>
      <c r="H49" s="20" t="s">
        <v>92</v>
      </c>
      <c r="I49" s="8">
        <v>8</v>
      </c>
      <c r="J49" s="6">
        <v>7300000</v>
      </c>
      <c r="K49" s="6">
        <v>87600000</v>
      </c>
      <c r="M49" s="7"/>
      <c r="N49" s="6">
        <f>+J49*0.3</f>
        <v>2190000</v>
      </c>
      <c r="O49" s="6"/>
    </row>
    <row r="50" spans="1:15" x14ac:dyDescent="0.25">
      <c r="A50" s="9"/>
      <c r="B50" s="1">
        <v>48</v>
      </c>
      <c r="C50" s="21">
        <v>810129</v>
      </c>
      <c r="D50" s="20" t="s">
        <v>100</v>
      </c>
      <c r="E50" s="20" t="s">
        <v>639</v>
      </c>
      <c r="F50" s="20" t="s">
        <v>91</v>
      </c>
      <c r="G50" s="20" t="s">
        <v>722</v>
      </c>
      <c r="H50" s="20" t="s">
        <v>92</v>
      </c>
      <c r="I50" s="8">
        <v>8</v>
      </c>
      <c r="J50" s="6">
        <v>7300000</v>
      </c>
      <c r="K50" s="6">
        <v>87600000</v>
      </c>
      <c r="M50" s="7"/>
      <c r="N50" s="6">
        <f>+J50*0.3</f>
        <v>2190000</v>
      </c>
      <c r="O50" s="6"/>
    </row>
    <row r="51" spans="1:15" x14ac:dyDescent="0.25">
      <c r="A51" s="9"/>
      <c r="B51" s="1">
        <v>49</v>
      </c>
      <c r="C51" s="21">
        <v>855545</v>
      </c>
      <c r="D51" s="23" t="s">
        <v>101</v>
      </c>
      <c r="E51" s="23" t="s">
        <v>102</v>
      </c>
      <c r="F51" s="23" t="s">
        <v>91</v>
      </c>
      <c r="G51" s="23" t="s">
        <v>717</v>
      </c>
      <c r="H51" s="23" t="s">
        <v>92</v>
      </c>
      <c r="I51" s="10">
        <v>8</v>
      </c>
      <c r="J51" s="7">
        <v>7300000</v>
      </c>
      <c r="K51" s="7">
        <v>87600000</v>
      </c>
      <c r="M51" s="7"/>
      <c r="N51" s="7"/>
      <c r="O51" s="6"/>
    </row>
    <row r="52" spans="1:15" x14ac:dyDescent="0.25">
      <c r="A52" s="9"/>
      <c r="B52" s="1">
        <v>50</v>
      </c>
      <c r="C52" s="21">
        <v>863067</v>
      </c>
      <c r="D52" s="20" t="s">
        <v>103</v>
      </c>
      <c r="E52" s="20" t="s">
        <v>104</v>
      </c>
      <c r="F52" s="20" t="s">
        <v>91</v>
      </c>
      <c r="G52" s="20" t="s">
        <v>723</v>
      </c>
      <c r="H52" s="20" t="s">
        <v>92</v>
      </c>
      <c r="I52" s="8">
        <v>8</v>
      </c>
      <c r="J52" s="6">
        <v>7300000</v>
      </c>
      <c r="K52" s="6">
        <v>87600000</v>
      </c>
      <c r="M52" s="7"/>
      <c r="N52" s="6">
        <f>+J52*0.3</f>
        <v>2190000</v>
      </c>
      <c r="O52" s="6"/>
    </row>
    <row r="53" spans="1:15" x14ac:dyDescent="0.25">
      <c r="A53" s="9"/>
      <c r="B53" s="1">
        <v>51</v>
      </c>
      <c r="C53" s="21">
        <v>881522</v>
      </c>
      <c r="D53" s="20" t="s">
        <v>165</v>
      </c>
      <c r="E53" s="20" t="s">
        <v>166</v>
      </c>
      <c r="F53" s="20" t="s">
        <v>91</v>
      </c>
      <c r="G53" s="20" t="s">
        <v>724</v>
      </c>
      <c r="H53" s="20" t="s">
        <v>92</v>
      </c>
      <c r="I53" s="8">
        <v>8</v>
      </c>
      <c r="J53" s="6">
        <v>7300000</v>
      </c>
      <c r="K53" s="6">
        <v>87600000</v>
      </c>
      <c r="M53" s="7"/>
      <c r="N53" s="6">
        <f t="shared" ref="N53:N73" si="2">+J53*0.3</f>
        <v>2190000</v>
      </c>
      <c r="O53" s="6"/>
    </row>
    <row r="54" spans="1:15" x14ac:dyDescent="0.25">
      <c r="A54" s="9"/>
      <c r="B54" s="1">
        <v>52</v>
      </c>
      <c r="C54" s="21">
        <v>980548</v>
      </c>
      <c r="D54" s="22" t="s">
        <v>615</v>
      </c>
      <c r="E54" s="22" t="s">
        <v>552</v>
      </c>
      <c r="F54" s="22" t="s">
        <v>91</v>
      </c>
      <c r="G54" s="22" t="s">
        <v>725</v>
      </c>
      <c r="H54" s="22" t="s">
        <v>92</v>
      </c>
      <c r="I54" s="15">
        <v>8</v>
      </c>
      <c r="J54" s="16">
        <v>7300000</v>
      </c>
      <c r="K54" s="16">
        <v>87600000</v>
      </c>
      <c r="M54" s="7"/>
      <c r="N54" s="6">
        <f t="shared" si="2"/>
        <v>2190000</v>
      </c>
      <c r="O54" s="6"/>
    </row>
    <row r="55" spans="1:15" x14ac:dyDescent="0.25">
      <c r="A55" s="9"/>
      <c r="B55" s="1">
        <v>53</v>
      </c>
      <c r="C55" s="21">
        <v>1002749</v>
      </c>
      <c r="D55" s="20" t="s">
        <v>106</v>
      </c>
      <c r="E55" s="20" t="s">
        <v>582</v>
      </c>
      <c r="F55" s="20" t="s">
        <v>91</v>
      </c>
      <c r="G55" s="20" t="s">
        <v>726</v>
      </c>
      <c r="H55" s="20" t="s">
        <v>92</v>
      </c>
      <c r="I55" s="8">
        <v>8</v>
      </c>
      <c r="J55" s="6">
        <v>7300000</v>
      </c>
      <c r="K55" s="6">
        <v>87600000</v>
      </c>
      <c r="M55" s="7"/>
      <c r="N55" s="6">
        <f t="shared" si="2"/>
        <v>2190000</v>
      </c>
      <c r="O55" s="6"/>
    </row>
    <row r="56" spans="1:15" x14ac:dyDescent="0.25">
      <c r="A56" s="9"/>
      <c r="B56" s="1">
        <v>54</v>
      </c>
      <c r="C56" s="21">
        <v>1206444</v>
      </c>
      <c r="D56" s="20" t="s">
        <v>109</v>
      </c>
      <c r="E56" s="20" t="s">
        <v>110</v>
      </c>
      <c r="F56" s="20" t="s">
        <v>91</v>
      </c>
      <c r="G56" s="20" t="s">
        <v>727</v>
      </c>
      <c r="H56" s="20" t="s">
        <v>92</v>
      </c>
      <c r="I56" s="8">
        <v>8</v>
      </c>
      <c r="J56" s="6">
        <v>7300000</v>
      </c>
      <c r="K56" s="6">
        <v>87600000</v>
      </c>
      <c r="M56" s="7"/>
      <c r="N56" s="6">
        <f t="shared" si="2"/>
        <v>2190000</v>
      </c>
      <c r="O56" s="6"/>
    </row>
    <row r="57" spans="1:15" x14ac:dyDescent="0.25">
      <c r="A57" s="9"/>
      <c r="B57" s="1">
        <v>55</v>
      </c>
      <c r="C57" s="21">
        <v>1234457</v>
      </c>
      <c r="D57" s="24" t="s">
        <v>258</v>
      </c>
      <c r="E57" s="24" t="s">
        <v>259</v>
      </c>
      <c r="F57" s="22" t="s">
        <v>91</v>
      </c>
      <c r="G57" s="22" t="s">
        <v>728</v>
      </c>
      <c r="H57" s="22" t="s">
        <v>92</v>
      </c>
      <c r="I57" s="15">
        <v>8</v>
      </c>
      <c r="J57" s="16">
        <v>7300000</v>
      </c>
      <c r="K57" s="16">
        <v>87600000</v>
      </c>
      <c r="M57" s="7"/>
      <c r="N57" s="6">
        <f t="shared" si="2"/>
        <v>2190000</v>
      </c>
      <c r="O57" s="6"/>
    </row>
    <row r="58" spans="1:15" x14ac:dyDescent="0.25">
      <c r="A58" s="9"/>
      <c r="B58" s="1">
        <v>56</v>
      </c>
      <c r="C58" s="21">
        <v>1294090</v>
      </c>
      <c r="D58" s="23" t="s">
        <v>111</v>
      </c>
      <c r="E58" s="23" t="s">
        <v>112</v>
      </c>
      <c r="F58" s="23" t="s">
        <v>91</v>
      </c>
      <c r="G58" s="23" t="s">
        <v>718</v>
      </c>
      <c r="H58" s="23" t="s">
        <v>92</v>
      </c>
      <c r="I58" s="10">
        <v>8</v>
      </c>
      <c r="J58" s="7">
        <v>7300000</v>
      </c>
      <c r="K58" s="7">
        <v>87600000</v>
      </c>
      <c r="M58" s="7"/>
      <c r="N58" s="7"/>
      <c r="O58" s="6"/>
    </row>
    <row r="59" spans="1:15" x14ac:dyDescent="0.25">
      <c r="A59" s="9"/>
      <c r="B59" s="1">
        <v>57</v>
      </c>
      <c r="C59" s="21">
        <v>1337658</v>
      </c>
      <c r="D59" s="20" t="s">
        <v>113</v>
      </c>
      <c r="E59" s="20" t="s">
        <v>583</v>
      </c>
      <c r="F59" s="20" t="s">
        <v>91</v>
      </c>
      <c r="G59" s="20" t="s">
        <v>729</v>
      </c>
      <c r="H59" s="20" t="s">
        <v>92</v>
      </c>
      <c r="I59" s="8">
        <v>8</v>
      </c>
      <c r="J59" s="6">
        <v>7300000</v>
      </c>
      <c r="K59" s="6">
        <v>87600000</v>
      </c>
      <c r="M59" s="7"/>
      <c r="N59" s="6">
        <f t="shared" si="2"/>
        <v>2190000</v>
      </c>
      <c r="O59" s="6"/>
    </row>
    <row r="60" spans="1:15" x14ac:dyDescent="0.25">
      <c r="A60" s="9"/>
      <c r="B60" s="1">
        <v>58</v>
      </c>
      <c r="C60" s="21">
        <v>1480492</v>
      </c>
      <c r="D60" s="20" t="s">
        <v>114</v>
      </c>
      <c r="E60" s="20" t="s">
        <v>115</v>
      </c>
      <c r="F60" s="20" t="s">
        <v>91</v>
      </c>
      <c r="G60" s="20" t="s">
        <v>730</v>
      </c>
      <c r="H60" s="20" t="s">
        <v>92</v>
      </c>
      <c r="I60" s="8">
        <v>8</v>
      </c>
      <c r="J60" s="6">
        <v>7300000</v>
      </c>
      <c r="K60" s="6">
        <v>87600000</v>
      </c>
      <c r="M60" s="7"/>
      <c r="N60" s="6">
        <f t="shared" si="2"/>
        <v>2190000</v>
      </c>
      <c r="O60" s="6"/>
    </row>
    <row r="61" spans="1:15" x14ac:dyDescent="0.25">
      <c r="A61" s="9"/>
      <c r="B61" s="1">
        <v>59</v>
      </c>
      <c r="C61" s="21">
        <v>2061156</v>
      </c>
      <c r="D61" s="22" t="s">
        <v>116</v>
      </c>
      <c r="E61" s="22" t="s">
        <v>558</v>
      </c>
      <c r="F61" s="22" t="s">
        <v>91</v>
      </c>
      <c r="G61" s="22" t="s">
        <v>680</v>
      </c>
      <c r="H61" s="22" t="s">
        <v>92</v>
      </c>
      <c r="I61" s="15">
        <v>8</v>
      </c>
      <c r="J61" s="16">
        <v>7300000</v>
      </c>
      <c r="K61" s="16">
        <v>87600000</v>
      </c>
      <c r="M61" s="7"/>
      <c r="N61" s="6">
        <f t="shared" si="2"/>
        <v>2190000</v>
      </c>
      <c r="O61" s="6"/>
    </row>
    <row r="62" spans="1:15" x14ac:dyDescent="0.25">
      <c r="A62" s="9"/>
      <c r="B62" s="1">
        <v>60</v>
      </c>
      <c r="C62" s="21">
        <v>2111199</v>
      </c>
      <c r="D62" s="20" t="s">
        <v>117</v>
      </c>
      <c r="E62" s="20" t="s">
        <v>118</v>
      </c>
      <c r="F62" s="20" t="s">
        <v>91</v>
      </c>
      <c r="G62" s="20" t="s">
        <v>731</v>
      </c>
      <c r="H62" s="20" t="s">
        <v>92</v>
      </c>
      <c r="I62" s="8">
        <v>8</v>
      </c>
      <c r="J62" s="6">
        <v>7300000</v>
      </c>
      <c r="K62" s="6">
        <v>87600000</v>
      </c>
      <c r="M62" s="7"/>
      <c r="N62" s="6">
        <f t="shared" si="2"/>
        <v>2190000</v>
      </c>
      <c r="O62" s="6"/>
    </row>
    <row r="63" spans="1:15" x14ac:dyDescent="0.25">
      <c r="A63" s="9"/>
      <c r="B63" s="1">
        <v>61</v>
      </c>
      <c r="C63" s="21">
        <v>2636193</v>
      </c>
      <c r="D63" s="20" t="s">
        <v>119</v>
      </c>
      <c r="E63" s="20" t="s">
        <v>120</v>
      </c>
      <c r="F63" s="20" t="s">
        <v>91</v>
      </c>
      <c r="G63" s="20" t="s">
        <v>732</v>
      </c>
      <c r="H63" s="20" t="s">
        <v>92</v>
      </c>
      <c r="I63" s="8">
        <v>8</v>
      </c>
      <c r="J63" s="6">
        <v>7300000</v>
      </c>
      <c r="K63" s="6">
        <v>87600000</v>
      </c>
      <c r="M63" s="7"/>
      <c r="N63" s="6">
        <f t="shared" si="2"/>
        <v>2190000</v>
      </c>
      <c r="O63" s="6"/>
    </row>
    <row r="64" spans="1:15" x14ac:dyDescent="0.25">
      <c r="A64" s="9"/>
      <c r="B64" s="1">
        <v>62</v>
      </c>
      <c r="C64" s="21">
        <v>2817215</v>
      </c>
      <c r="D64" s="22" t="s">
        <v>642</v>
      </c>
      <c r="E64" s="22" t="s">
        <v>643</v>
      </c>
      <c r="F64" s="22" t="s">
        <v>91</v>
      </c>
      <c r="G64" s="22" t="s">
        <v>733</v>
      </c>
      <c r="H64" s="22" t="s">
        <v>92</v>
      </c>
      <c r="I64" s="15">
        <v>8</v>
      </c>
      <c r="J64" s="16">
        <v>7300000</v>
      </c>
      <c r="K64" s="16">
        <v>87600000</v>
      </c>
      <c r="M64" s="7"/>
      <c r="N64" s="6">
        <f>+J64*0.3</f>
        <v>2190000</v>
      </c>
      <c r="O64" s="6"/>
    </row>
    <row r="65" spans="1:16" x14ac:dyDescent="0.25">
      <c r="A65" s="9"/>
      <c r="B65" s="1">
        <v>63</v>
      </c>
      <c r="C65" s="21">
        <v>3223747</v>
      </c>
      <c r="D65" s="20" t="s">
        <v>121</v>
      </c>
      <c r="E65" s="20" t="s">
        <v>122</v>
      </c>
      <c r="F65" s="20" t="s">
        <v>91</v>
      </c>
      <c r="G65" s="20" t="s">
        <v>734</v>
      </c>
      <c r="H65" s="20" t="s">
        <v>92</v>
      </c>
      <c r="I65" s="8">
        <v>8</v>
      </c>
      <c r="J65" s="6">
        <v>7300000</v>
      </c>
      <c r="K65" s="6">
        <v>87600000</v>
      </c>
      <c r="M65" s="7"/>
      <c r="N65" s="6">
        <f t="shared" si="2"/>
        <v>2190000</v>
      </c>
      <c r="O65" s="6"/>
    </row>
    <row r="66" spans="1:16" x14ac:dyDescent="0.25">
      <c r="A66" s="9"/>
      <c r="B66" s="1">
        <v>64</v>
      </c>
      <c r="C66" s="21">
        <v>3385727</v>
      </c>
      <c r="D66" s="20" t="s">
        <v>123</v>
      </c>
      <c r="E66" s="20" t="s">
        <v>124</v>
      </c>
      <c r="F66" s="20" t="s">
        <v>91</v>
      </c>
      <c r="G66" s="20" t="s">
        <v>735</v>
      </c>
      <c r="H66" s="20" t="s">
        <v>92</v>
      </c>
      <c r="I66" s="8">
        <v>8</v>
      </c>
      <c r="J66" s="6">
        <v>7300000</v>
      </c>
      <c r="K66" s="6">
        <v>87600000</v>
      </c>
      <c r="M66" s="7"/>
      <c r="N66" s="6">
        <f t="shared" si="2"/>
        <v>2190000</v>
      </c>
      <c r="O66" s="6"/>
    </row>
    <row r="67" spans="1:16" x14ac:dyDescent="0.25">
      <c r="A67" s="9"/>
      <c r="B67" s="1">
        <v>65</v>
      </c>
      <c r="C67" s="21">
        <v>3423659</v>
      </c>
      <c r="D67" s="20" t="s">
        <v>566</v>
      </c>
      <c r="E67" s="20" t="s">
        <v>565</v>
      </c>
      <c r="F67" s="20" t="s">
        <v>91</v>
      </c>
      <c r="G67" s="20" t="s">
        <v>736</v>
      </c>
      <c r="H67" s="20" t="s">
        <v>92</v>
      </c>
      <c r="I67" s="8">
        <v>8</v>
      </c>
      <c r="J67" s="6">
        <v>7300000</v>
      </c>
      <c r="K67" s="6">
        <v>87600000</v>
      </c>
      <c r="M67" s="7"/>
      <c r="N67" s="6">
        <f t="shared" si="2"/>
        <v>2190000</v>
      </c>
      <c r="O67" s="6"/>
    </row>
    <row r="68" spans="1:16" x14ac:dyDescent="0.25">
      <c r="A68" s="9"/>
      <c r="B68" s="1">
        <v>66</v>
      </c>
      <c r="C68" s="21">
        <v>3476810</v>
      </c>
      <c r="D68" s="20" t="s">
        <v>170</v>
      </c>
      <c r="E68" s="20" t="s">
        <v>171</v>
      </c>
      <c r="F68" s="20" t="s">
        <v>91</v>
      </c>
      <c r="G68" s="20" t="s">
        <v>737</v>
      </c>
      <c r="H68" s="20" t="s">
        <v>92</v>
      </c>
      <c r="I68" s="8">
        <v>8</v>
      </c>
      <c r="J68" s="6">
        <v>7300000</v>
      </c>
      <c r="K68" s="6">
        <v>87600000</v>
      </c>
      <c r="M68" s="7"/>
      <c r="N68" s="6">
        <f>+J68*0.3</f>
        <v>2190000</v>
      </c>
      <c r="O68" s="6"/>
    </row>
    <row r="69" spans="1:16" x14ac:dyDescent="0.25">
      <c r="A69" s="9"/>
      <c r="B69" s="1">
        <v>67</v>
      </c>
      <c r="C69" s="21">
        <v>3513412</v>
      </c>
      <c r="D69" s="23" t="s">
        <v>125</v>
      </c>
      <c r="E69" s="23" t="s">
        <v>584</v>
      </c>
      <c r="F69" s="23" t="s">
        <v>91</v>
      </c>
      <c r="G69" s="23" t="s">
        <v>719</v>
      </c>
      <c r="H69" s="23" t="s">
        <v>92</v>
      </c>
      <c r="I69" s="10">
        <v>8</v>
      </c>
      <c r="J69" s="7">
        <v>7300000</v>
      </c>
      <c r="K69" s="7">
        <v>87600000</v>
      </c>
      <c r="M69" s="7"/>
      <c r="N69" s="7"/>
      <c r="O69" s="6"/>
    </row>
    <row r="70" spans="1:16" x14ac:dyDescent="0.25">
      <c r="A70" s="9"/>
      <c r="B70" s="1">
        <v>68</v>
      </c>
      <c r="C70" s="21">
        <v>3649180</v>
      </c>
      <c r="D70" s="20" t="s">
        <v>519</v>
      </c>
      <c r="E70" s="20" t="s">
        <v>520</v>
      </c>
      <c r="F70" s="20" t="s">
        <v>91</v>
      </c>
      <c r="G70" s="20" t="s">
        <v>738</v>
      </c>
      <c r="H70" s="20" t="s">
        <v>92</v>
      </c>
      <c r="I70" s="8">
        <v>8</v>
      </c>
      <c r="J70" s="6">
        <v>7300000</v>
      </c>
      <c r="K70" s="6">
        <v>87600000</v>
      </c>
      <c r="M70" s="7"/>
      <c r="N70" s="6">
        <f>+J70*0.3</f>
        <v>2190000</v>
      </c>
      <c r="O70" s="6"/>
    </row>
    <row r="71" spans="1:16" x14ac:dyDescent="0.25">
      <c r="A71" s="9"/>
      <c r="B71" s="1">
        <v>69</v>
      </c>
      <c r="C71" s="21">
        <v>3765860</v>
      </c>
      <c r="D71" s="23" t="s">
        <v>126</v>
      </c>
      <c r="E71" s="23" t="s">
        <v>127</v>
      </c>
      <c r="F71" s="23" t="s">
        <v>91</v>
      </c>
      <c r="G71" s="23" t="s">
        <v>680</v>
      </c>
      <c r="H71" s="23" t="s">
        <v>92</v>
      </c>
      <c r="I71" s="10">
        <v>8</v>
      </c>
      <c r="J71" s="7">
        <v>7300000</v>
      </c>
      <c r="K71" s="7">
        <v>87600000</v>
      </c>
      <c r="M71" s="7"/>
      <c r="N71" s="7"/>
      <c r="O71" s="6"/>
    </row>
    <row r="72" spans="1:16" x14ac:dyDescent="0.25">
      <c r="A72" s="9"/>
      <c r="B72" s="1">
        <v>70</v>
      </c>
      <c r="C72" s="21">
        <v>3987368</v>
      </c>
      <c r="D72" s="20" t="s">
        <v>163</v>
      </c>
      <c r="E72" s="20" t="s">
        <v>164</v>
      </c>
      <c r="F72" s="20" t="s">
        <v>91</v>
      </c>
      <c r="G72" s="20" t="s">
        <v>739</v>
      </c>
      <c r="H72" s="20" t="s">
        <v>92</v>
      </c>
      <c r="I72" s="8">
        <v>8</v>
      </c>
      <c r="J72" s="6">
        <v>7300000</v>
      </c>
      <c r="K72" s="6">
        <v>87600000</v>
      </c>
      <c r="M72" s="7"/>
      <c r="N72" s="6">
        <f t="shared" si="2"/>
        <v>2190000</v>
      </c>
      <c r="O72" s="6"/>
    </row>
    <row r="73" spans="1:16" x14ac:dyDescent="0.25">
      <c r="A73" s="9"/>
      <c r="B73" s="1">
        <v>71</v>
      </c>
      <c r="C73" s="21">
        <v>4124383</v>
      </c>
      <c r="D73" s="20" t="s">
        <v>128</v>
      </c>
      <c r="E73" s="20" t="s">
        <v>129</v>
      </c>
      <c r="F73" s="20" t="s">
        <v>91</v>
      </c>
      <c r="G73" s="20" t="s">
        <v>740</v>
      </c>
      <c r="H73" s="20" t="s">
        <v>92</v>
      </c>
      <c r="I73" s="8">
        <v>8</v>
      </c>
      <c r="J73" s="6">
        <v>7300000</v>
      </c>
      <c r="K73" s="6">
        <v>87600000</v>
      </c>
      <c r="M73" s="7"/>
      <c r="N73" s="6">
        <f t="shared" si="2"/>
        <v>2190000</v>
      </c>
      <c r="O73" s="6"/>
    </row>
    <row r="74" spans="1:16" x14ac:dyDescent="0.25">
      <c r="A74" s="9"/>
      <c r="B74" s="1">
        <v>72</v>
      </c>
      <c r="C74" s="21">
        <v>4194828</v>
      </c>
      <c r="D74" s="22" t="s">
        <v>644</v>
      </c>
      <c r="E74" s="22" t="s">
        <v>645</v>
      </c>
      <c r="F74" s="22" t="s">
        <v>91</v>
      </c>
      <c r="G74" s="22" t="s">
        <v>741</v>
      </c>
      <c r="H74" s="22" t="s">
        <v>92</v>
      </c>
      <c r="I74" s="15">
        <v>8</v>
      </c>
      <c r="J74" s="16">
        <v>7300000</v>
      </c>
      <c r="K74" s="16">
        <v>87600000</v>
      </c>
      <c r="M74" s="7"/>
      <c r="N74" s="6">
        <f>+J74*0.3</f>
        <v>2190000</v>
      </c>
      <c r="O74" s="6"/>
    </row>
    <row r="75" spans="1:16" x14ac:dyDescent="0.25">
      <c r="A75" s="9"/>
      <c r="B75" s="1">
        <v>73</v>
      </c>
      <c r="C75" s="21">
        <v>4207210</v>
      </c>
      <c r="D75" s="20" t="s">
        <v>130</v>
      </c>
      <c r="E75" s="20" t="s">
        <v>131</v>
      </c>
      <c r="F75" s="20" t="s">
        <v>91</v>
      </c>
      <c r="G75" s="20" t="s">
        <v>742</v>
      </c>
      <c r="H75" s="20" t="s">
        <v>92</v>
      </c>
      <c r="I75" s="8">
        <v>8</v>
      </c>
      <c r="J75" s="6">
        <v>7300000</v>
      </c>
      <c r="K75" s="6">
        <v>87600000</v>
      </c>
      <c r="M75" s="7"/>
      <c r="N75" s="6">
        <f>+J75*0.3</f>
        <v>2190000</v>
      </c>
      <c r="O75" s="6"/>
    </row>
    <row r="76" spans="1:16" x14ac:dyDescent="0.25">
      <c r="A76" s="9"/>
      <c r="B76" s="1">
        <v>74</v>
      </c>
      <c r="C76" s="21">
        <v>3921984</v>
      </c>
      <c r="D76" s="24" t="s">
        <v>631</v>
      </c>
      <c r="E76" s="24" t="s">
        <v>232</v>
      </c>
      <c r="F76" s="22" t="s">
        <v>91</v>
      </c>
      <c r="G76" s="22" t="s">
        <v>743</v>
      </c>
      <c r="H76" s="22" t="s">
        <v>92</v>
      </c>
      <c r="I76" s="15">
        <v>8</v>
      </c>
      <c r="J76" s="16">
        <v>7300000</v>
      </c>
      <c r="K76" s="16">
        <v>87600000</v>
      </c>
      <c r="M76" s="7"/>
      <c r="N76" s="6">
        <f>+J76*0.3</f>
        <v>2190000</v>
      </c>
      <c r="O76" s="6"/>
    </row>
    <row r="77" spans="1:16" hidden="1" x14ac:dyDescent="0.25">
      <c r="A77" s="9"/>
      <c r="B77" s="1">
        <v>75</v>
      </c>
      <c r="C77" s="21"/>
      <c r="D77" s="39" t="s">
        <v>88</v>
      </c>
      <c r="E77" s="39" t="s">
        <v>641</v>
      </c>
      <c r="F77" s="39" t="s">
        <v>91</v>
      </c>
      <c r="G77" s="39" t="s">
        <v>91</v>
      </c>
      <c r="H77" s="39" t="s">
        <v>92</v>
      </c>
      <c r="I77" s="40">
        <v>8</v>
      </c>
      <c r="J77" s="41">
        <v>7300000</v>
      </c>
      <c r="K77" s="41">
        <v>87600000</v>
      </c>
      <c r="M77" s="7"/>
      <c r="N77" s="7"/>
      <c r="O77" s="6"/>
    </row>
    <row r="78" spans="1:16" x14ac:dyDescent="0.25">
      <c r="B78" s="1">
        <v>76</v>
      </c>
      <c r="C78" s="21">
        <v>578500</v>
      </c>
      <c r="D78" s="20" t="s">
        <v>132</v>
      </c>
      <c r="E78" s="20" t="s">
        <v>133</v>
      </c>
      <c r="F78" s="20" t="s">
        <v>134</v>
      </c>
      <c r="G78" s="20" t="s">
        <v>550</v>
      </c>
      <c r="H78" s="20" t="s">
        <v>135</v>
      </c>
      <c r="I78" s="8">
        <v>9</v>
      </c>
      <c r="J78" s="6">
        <v>13000000</v>
      </c>
      <c r="K78" s="6">
        <v>156000000</v>
      </c>
      <c r="M78" s="6">
        <v>1948900</v>
      </c>
      <c r="N78" s="6">
        <f>(J78+M78)*50/100</f>
        <v>7474450</v>
      </c>
      <c r="O78" s="6"/>
      <c r="P78" s="3" t="s">
        <v>600</v>
      </c>
    </row>
    <row r="79" spans="1:16" x14ac:dyDescent="0.25">
      <c r="B79" s="1">
        <v>77</v>
      </c>
      <c r="C79" s="21">
        <v>3195217</v>
      </c>
      <c r="D79" s="20" t="s">
        <v>136</v>
      </c>
      <c r="E79" s="20" t="s">
        <v>137</v>
      </c>
      <c r="F79" s="20" t="s">
        <v>134</v>
      </c>
      <c r="G79" s="20" t="s">
        <v>580</v>
      </c>
      <c r="H79" s="20" t="s">
        <v>138</v>
      </c>
      <c r="I79" s="8">
        <v>10</v>
      </c>
      <c r="J79" s="6">
        <v>9500000</v>
      </c>
      <c r="K79" s="6">
        <v>114000000</v>
      </c>
      <c r="M79" s="6">
        <v>1948900</v>
      </c>
      <c r="N79" s="6">
        <f>(J79+M79)*30/100</f>
        <v>3434670</v>
      </c>
      <c r="O79" s="6"/>
      <c r="P79" s="3" t="s">
        <v>599</v>
      </c>
    </row>
    <row r="80" spans="1:16" x14ac:dyDescent="0.25">
      <c r="B80" s="1">
        <v>78</v>
      </c>
      <c r="C80" s="21">
        <v>3390407</v>
      </c>
      <c r="D80" s="20" t="s">
        <v>139</v>
      </c>
      <c r="E80" s="20" t="s">
        <v>529</v>
      </c>
      <c r="F80" s="20" t="s">
        <v>134</v>
      </c>
      <c r="G80" s="20" t="s">
        <v>581</v>
      </c>
      <c r="H80" s="20" t="s">
        <v>140</v>
      </c>
      <c r="I80" s="8">
        <v>11</v>
      </c>
      <c r="J80" s="6">
        <v>8400000</v>
      </c>
      <c r="K80" s="6">
        <v>100800000</v>
      </c>
      <c r="M80" s="7"/>
      <c r="N80" s="6">
        <f>+J80*0.3</f>
        <v>2520000</v>
      </c>
      <c r="O80" s="6">
        <f>2900000+1948900+1454670</f>
        <v>6303570</v>
      </c>
    </row>
    <row r="81" spans="2:15" x14ac:dyDescent="0.25">
      <c r="B81" s="1">
        <v>79</v>
      </c>
      <c r="C81" s="21">
        <v>1888578</v>
      </c>
      <c r="D81" s="20" t="s">
        <v>144</v>
      </c>
      <c r="E81" s="20" t="s">
        <v>145</v>
      </c>
      <c r="F81" s="20" t="s">
        <v>134</v>
      </c>
      <c r="G81" s="20" t="s">
        <v>134</v>
      </c>
      <c r="H81" s="20" t="s">
        <v>141</v>
      </c>
      <c r="I81" s="8">
        <v>12</v>
      </c>
      <c r="J81" s="6">
        <v>7600000</v>
      </c>
      <c r="K81" s="6">
        <v>91200000</v>
      </c>
      <c r="M81" s="7"/>
      <c r="N81" s="6"/>
      <c r="O81" s="6"/>
    </row>
    <row r="82" spans="2:15" x14ac:dyDescent="0.25">
      <c r="B82" s="1">
        <v>80</v>
      </c>
      <c r="C82" s="21">
        <v>2175174</v>
      </c>
      <c r="D82" s="20" t="s">
        <v>142</v>
      </c>
      <c r="E82" s="20" t="s">
        <v>143</v>
      </c>
      <c r="F82" s="20" t="s">
        <v>134</v>
      </c>
      <c r="G82" s="20" t="s">
        <v>134</v>
      </c>
      <c r="H82" s="20" t="s">
        <v>141</v>
      </c>
      <c r="I82" s="8">
        <v>12</v>
      </c>
      <c r="J82" s="6">
        <v>7600000</v>
      </c>
      <c r="K82" s="6">
        <v>91200000</v>
      </c>
      <c r="M82" s="7"/>
      <c r="N82" s="6"/>
      <c r="O82" s="6"/>
    </row>
    <row r="83" spans="2:15" x14ac:dyDescent="0.25">
      <c r="B83" s="1">
        <v>81</v>
      </c>
      <c r="C83" s="21">
        <v>3281806</v>
      </c>
      <c r="D83" s="24" t="s">
        <v>59</v>
      </c>
      <c r="E83" s="24" t="s">
        <v>60</v>
      </c>
      <c r="F83" s="20" t="s">
        <v>134</v>
      </c>
      <c r="G83" s="20" t="s">
        <v>134</v>
      </c>
      <c r="H83" s="20" t="s">
        <v>141</v>
      </c>
      <c r="I83" s="8">
        <v>12</v>
      </c>
      <c r="J83" s="6">
        <v>7600000</v>
      </c>
      <c r="K83" s="6">
        <v>91200000</v>
      </c>
      <c r="M83" s="7"/>
      <c r="N83" s="6"/>
      <c r="O83" s="6"/>
    </row>
    <row r="84" spans="2:15" x14ac:dyDescent="0.25">
      <c r="B84" s="1">
        <v>82</v>
      </c>
      <c r="C84" s="21">
        <v>3659965</v>
      </c>
      <c r="D84" s="22" t="s">
        <v>684</v>
      </c>
      <c r="E84" s="22" t="s">
        <v>685</v>
      </c>
      <c r="F84" s="22" t="s">
        <v>134</v>
      </c>
      <c r="G84" s="22" t="s">
        <v>134</v>
      </c>
      <c r="H84" s="22" t="s">
        <v>141</v>
      </c>
      <c r="I84" s="15">
        <v>12</v>
      </c>
      <c r="J84" s="16">
        <v>7600000</v>
      </c>
      <c r="K84" s="16">
        <v>91200000</v>
      </c>
      <c r="M84" s="7"/>
      <c r="N84" s="6"/>
      <c r="O84" s="6"/>
    </row>
    <row r="85" spans="2:15" x14ac:dyDescent="0.25">
      <c r="B85" s="1">
        <v>83</v>
      </c>
      <c r="C85" s="21">
        <v>4022545</v>
      </c>
      <c r="D85" s="20" t="s">
        <v>481</v>
      </c>
      <c r="E85" s="20" t="s">
        <v>482</v>
      </c>
      <c r="F85" s="20" t="s">
        <v>134</v>
      </c>
      <c r="G85" s="20" t="s">
        <v>134</v>
      </c>
      <c r="H85" s="20" t="s">
        <v>141</v>
      </c>
      <c r="I85" s="8">
        <v>12</v>
      </c>
      <c r="J85" s="6">
        <v>7600000</v>
      </c>
      <c r="K85" s="6">
        <v>91200000</v>
      </c>
      <c r="M85" s="7"/>
      <c r="N85" s="6"/>
      <c r="O85" s="6"/>
    </row>
    <row r="86" spans="2:15" x14ac:dyDescent="0.25">
      <c r="B86" s="1">
        <v>84</v>
      </c>
      <c r="C86" s="21">
        <v>2241054</v>
      </c>
      <c r="D86" s="20" t="s">
        <v>146</v>
      </c>
      <c r="E86" s="20" t="s">
        <v>147</v>
      </c>
      <c r="F86" s="20" t="s">
        <v>134</v>
      </c>
      <c r="G86" s="20" t="s">
        <v>579</v>
      </c>
      <c r="H86" s="20" t="s">
        <v>148</v>
      </c>
      <c r="I86" s="8">
        <v>13</v>
      </c>
      <c r="J86" s="6">
        <v>7100000</v>
      </c>
      <c r="K86" s="6">
        <v>85200000</v>
      </c>
      <c r="M86" s="7"/>
      <c r="N86" s="6">
        <v>2190000</v>
      </c>
      <c r="O86" s="6">
        <v>200000</v>
      </c>
    </row>
    <row r="87" spans="2:15" x14ac:dyDescent="0.25">
      <c r="B87" s="1">
        <v>85</v>
      </c>
      <c r="C87" s="21">
        <v>984551</v>
      </c>
      <c r="D87" s="20" t="s">
        <v>149</v>
      </c>
      <c r="E87" s="20" t="s">
        <v>150</v>
      </c>
      <c r="F87" s="20" t="s">
        <v>134</v>
      </c>
      <c r="G87" s="20" t="s">
        <v>619</v>
      </c>
      <c r="H87" s="20" t="s">
        <v>151</v>
      </c>
      <c r="I87" s="8">
        <v>14</v>
      </c>
      <c r="J87" s="6">
        <v>6700000</v>
      </c>
      <c r="K87" s="6">
        <v>80400000</v>
      </c>
      <c r="M87" s="7"/>
      <c r="N87" s="6"/>
      <c r="O87" s="6"/>
    </row>
    <row r="88" spans="2:15" x14ac:dyDescent="0.25">
      <c r="B88" s="1">
        <v>86</v>
      </c>
      <c r="C88" s="21">
        <v>986030</v>
      </c>
      <c r="D88" s="20" t="s">
        <v>156</v>
      </c>
      <c r="E88" s="20" t="s">
        <v>157</v>
      </c>
      <c r="F88" s="20" t="s">
        <v>154</v>
      </c>
      <c r="G88" s="20" t="s">
        <v>154</v>
      </c>
      <c r="H88" s="20" t="s">
        <v>155</v>
      </c>
      <c r="I88" s="8">
        <v>15</v>
      </c>
      <c r="J88" s="6">
        <v>5700000</v>
      </c>
      <c r="K88" s="6">
        <v>68400000</v>
      </c>
      <c r="M88" s="7"/>
      <c r="N88" s="6"/>
      <c r="O88" s="6"/>
    </row>
    <row r="89" spans="2:15" x14ac:dyDescent="0.25">
      <c r="B89" s="1">
        <v>87</v>
      </c>
      <c r="C89" s="21">
        <v>4227856</v>
      </c>
      <c r="D89" s="20" t="s">
        <v>530</v>
      </c>
      <c r="E89" s="20" t="s">
        <v>437</v>
      </c>
      <c r="F89" s="20" t="s">
        <v>154</v>
      </c>
      <c r="G89" s="20" t="s">
        <v>154</v>
      </c>
      <c r="H89" s="20" t="s">
        <v>155</v>
      </c>
      <c r="I89" s="8">
        <v>15</v>
      </c>
      <c r="J89" s="6">
        <v>5700000</v>
      </c>
      <c r="K89" s="6">
        <v>68400000</v>
      </c>
      <c r="M89" s="7"/>
      <c r="N89" s="6">
        <f>+J89*0.3</f>
        <v>1710000</v>
      </c>
      <c r="O89" s="6"/>
    </row>
    <row r="90" spans="2:15" x14ac:dyDescent="0.25">
      <c r="B90" s="1">
        <v>88</v>
      </c>
      <c r="C90" s="21">
        <v>5287143</v>
      </c>
      <c r="D90" s="20" t="s">
        <v>152</v>
      </c>
      <c r="E90" s="20" t="s">
        <v>153</v>
      </c>
      <c r="F90" s="20" t="s">
        <v>154</v>
      </c>
      <c r="G90" s="20" t="s">
        <v>154</v>
      </c>
      <c r="H90" s="20" t="s">
        <v>155</v>
      </c>
      <c r="I90" s="8">
        <v>15</v>
      </c>
      <c r="J90" s="6">
        <v>5700000</v>
      </c>
      <c r="K90" s="6">
        <v>68400000</v>
      </c>
      <c r="M90" s="7"/>
      <c r="N90" s="6"/>
      <c r="O90" s="6"/>
    </row>
    <row r="91" spans="2:15" x14ac:dyDescent="0.25">
      <c r="B91" s="1">
        <v>89</v>
      </c>
      <c r="C91" s="21">
        <v>1206443</v>
      </c>
      <c r="D91" s="20" t="s">
        <v>161</v>
      </c>
      <c r="E91" s="20" t="s">
        <v>162</v>
      </c>
      <c r="F91" s="20" t="s">
        <v>154</v>
      </c>
      <c r="G91" s="20" t="s">
        <v>154</v>
      </c>
      <c r="H91" s="20" t="s">
        <v>160</v>
      </c>
      <c r="I91" s="8">
        <v>16</v>
      </c>
      <c r="J91" s="6">
        <v>5500000</v>
      </c>
      <c r="K91" s="6">
        <v>66000000</v>
      </c>
      <c r="M91" s="7"/>
      <c r="N91" s="6"/>
      <c r="O91" s="6"/>
    </row>
    <row r="92" spans="2:15" x14ac:dyDescent="0.25">
      <c r="B92" s="1">
        <v>90</v>
      </c>
      <c r="C92" s="21">
        <v>2303633</v>
      </c>
      <c r="D92" s="20" t="s">
        <v>158</v>
      </c>
      <c r="E92" s="20" t="s">
        <v>159</v>
      </c>
      <c r="F92" s="20" t="s">
        <v>154</v>
      </c>
      <c r="G92" s="20" t="s">
        <v>154</v>
      </c>
      <c r="H92" s="20" t="s">
        <v>160</v>
      </c>
      <c r="I92" s="8">
        <v>16</v>
      </c>
      <c r="J92" s="6">
        <v>5500000</v>
      </c>
      <c r="K92" s="6">
        <v>66000000</v>
      </c>
      <c r="M92" s="7"/>
      <c r="N92" s="6"/>
      <c r="O92" s="6"/>
    </row>
    <row r="93" spans="2:15" x14ac:dyDescent="0.25">
      <c r="B93" s="1">
        <v>91</v>
      </c>
      <c r="C93" s="21">
        <v>2221211</v>
      </c>
      <c r="D93" s="22" t="s">
        <v>589</v>
      </c>
      <c r="E93" s="22" t="s">
        <v>590</v>
      </c>
      <c r="F93" s="22" t="s">
        <v>154</v>
      </c>
      <c r="G93" s="20" t="s">
        <v>636</v>
      </c>
      <c r="H93" s="22" t="s">
        <v>160</v>
      </c>
      <c r="I93" s="15">
        <v>16</v>
      </c>
      <c r="J93" s="16">
        <v>5500000</v>
      </c>
      <c r="K93" s="16">
        <v>66000000</v>
      </c>
      <c r="M93" s="7"/>
      <c r="N93" s="6">
        <v>2190000</v>
      </c>
      <c r="O93" s="6">
        <f>7300000-J93</f>
        <v>1800000</v>
      </c>
    </row>
    <row r="94" spans="2:15" x14ac:dyDescent="0.25">
      <c r="B94" s="1">
        <v>92</v>
      </c>
      <c r="C94" s="21">
        <v>1348304</v>
      </c>
      <c r="D94" s="22" t="s">
        <v>184</v>
      </c>
      <c r="E94" s="22" t="s">
        <v>217</v>
      </c>
      <c r="F94" s="22" t="s">
        <v>154</v>
      </c>
      <c r="G94" s="22" t="s">
        <v>154</v>
      </c>
      <c r="H94" s="22" t="s">
        <v>167</v>
      </c>
      <c r="I94" s="15">
        <v>17</v>
      </c>
      <c r="J94" s="16">
        <v>5100000</v>
      </c>
      <c r="K94" s="16">
        <v>61200000</v>
      </c>
      <c r="M94" s="7"/>
      <c r="N94" s="6"/>
      <c r="O94" s="6"/>
    </row>
    <row r="95" spans="2:15" x14ac:dyDescent="0.25">
      <c r="B95" s="1">
        <v>93</v>
      </c>
      <c r="C95" s="21">
        <v>738003</v>
      </c>
      <c r="D95" s="20" t="s">
        <v>93</v>
      </c>
      <c r="E95" s="20" t="s">
        <v>168</v>
      </c>
      <c r="F95" s="20" t="s">
        <v>154</v>
      </c>
      <c r="G95" s="20" t="s">
        <v>154</v>
      </c>
      <c r="H95" s="20" t="s">
        <v>169</v>
      </c>
      <c r="I95" s="8">
        <v>18</v>
      </c>
      <c r="J95" s="6">
        <v>4900000</v>
      </c>
      <c r="K95" s="6">
        <v>58800000</v>
      </c>
      <c r="M95" s="7"/>
      <c r="N95" s="6"/>
      <c r="O95" s="6"/>
    </row>
    <row r="96" spans="2:15" x14ac:dyDescent="0.25">
      <c r="B96" s="1">
        <v>94</v>
      </c>
      <c r="C96" s="21">
        <v>3983713</v>
      </c>
      <c r="D96" s="22" t="s">
        <v>616</v>
      </c>
      <c r="E96" s="22" t="s">
        <v>617</v>
      </c>
      <c r="F96" s="22" t="s">
        <v>154</v>
      </c>
      <c r="G96" s="22" t="s">
        <v>154</v>
      </c>
      <c r="H96" s="22" t="s">
        <v>172</v>
      </c>
      <c r="I96" s="15">
        <v>19</v>
      </c>
      <c r="J96" s="16">
        <v>4700000</v>
      </c>
      <c r="K96" s="16">
        <v>56400000</v>
      </c>
      <c r="M96" s="7"/>
      <c r="N96" s="6"/>
      <c r="O96" s="6"/>
    </row>
    <row r="97" spans="2:15" x14ac:dyDescent="0.25">
      <c r="B97" s="1">
        <v>95</v>
      </c>
      <c r="C97" s="21">
        <v>4154198</v>
      </c>
      <c r="D97" s="20" t="s">
        <v>567</v>
      </c>
      <c r="E97" s="20" t="s">
        <v>568</v>
      </c>
      <c r="F97" s="22" t="s">
        <v>154</v>
      </c>
      <c r="G97" s="22" t="s">
        <v>154</v>
      </c>
      <c r="H97" s="22" t="s">
        <v>172</v>
      </c>
      <c r="I97" s="15">
        <v>19</v>
      </c>
      <c r="J97" s="16">
        <v>4700000</v>
      </c>
      <c r="K97" s="16">
        <v>56400000</v>
      </c>
      <c r="M97" s="7"/>
      <c r="N97" s="6"/>
      <c r="O97" s="6"/>
    </row>
    <row r="98" spans="2:15" x14ac:dyDescent="0.25">
      <c r="B98" s="1">
        <v>96</v>
      </c>
      <c r="C98" s="21">
        <v>1877066</v>
      </c>
      <c r="D98" s="20" t="s">
        <v>173</v>
      </c>
      <c r="E98" s="20" t="s">
        <v>174</v>
      </c>
      <c r="F98" s="20" t="s">
        <v>154</v>
      </c>
      <c r="G98" s="20" t="s">
        <v>154</v>
      </c>
      <c r="H98" s="20" t="s">
        <v>175</v>
      </c>
      <c r="I98" s="8">
        <v>20</v>
      </c>
      <c r="J98" s="6">
        <v>4500000</v>
      </c>
      <c r="K98" s="6">
        <v>54000000</v>
      </c>
      <c r="M98" s="7"/>
      <c r="N98" s="6"/>
      <c r="O98" s="6"/>
    </row>
    <row r="99" spans="2:15" x14ac:dyDescent="0.25">
      <c r="B99" s="1">
        <v>97</v>
      </c>
      <c r="C99" s="21">
        <v>3479729</v>
      </c>
      <c r="D99" s="22" t="s">
        <v>181</v>
      </c>
      <c r="E99" s="22" t="s">
        <v>182</v>
      </c>
      <c r="F99" s="22" t="s">
        <v>154</v>
      </c>
      <c r="G99" s="22" t="s">
        <v>154</v>
      </c>
      <c r="H99" s="22" t="s">
        <v>175</v>
      </c>
      <c r="I99" s="15">
        <v>20</v>
      </c>
      <c r="J99" s="16">
        <v>4500000</v>
      </c>
      <c r="K99" s="16">
        <v>54000000</v>
      </c>
      <c r="M99" s="7"/>
      <c r="N99" s="6"/>
      <c r="O99" s="6"/>
    </row>
    <row r="100" spans="2:15" x14ac:dyDescent="0.25">
      <c r="B100" s="1">
        <v>98</v>
      </c>
      <c r="C100" s="21">
        <v>859716</v>
      </c>
      <c r="D100" s="20" t="s">
        <v>179</v>
      </c>
      <c r="E100" s="20" t="s">
        <v>180</v>
      </c>
      <c r="F100" s="20" t="s">
        <v>154</v>
      </c>
      <c r="G100" s="20" t="s">
        <v>154</v>
      </c>
      <c r="H100" s="20" t="s">
        <v>178</v>
      </c>
      <c r="I100" s="8">
        <v>21</v>
      </c>
      <c r="J100" s="6">
        <v>4300000</v>
      </c>
      <c r="K100" s="6">
        <v>51600000</v>
      </c>
      <c r="M100" s="7"/>
      <c r="N100" s="6"/>
      <c r="O100" s="6"/>
    </row>
    <row r="101" spans="2:15" x14ac:dyDescent="0.25">
      <c r="B101" s="1">
        <v>99</v>
      </c>
      <c r="C101" s="21">
        <v>1976648</v>
      </c>
      <c r="D101" s="20" t="s">
        <v>176</v>
      </c>
      <c r="E101" s="20" t="s">
        <v>177</v>
      </c>
      <c r="F101" s="20" t="s">
        <v>154</v>
      </c>
      <c r="G101" s="20" t="s">
        <v>154</v>
      </c>
      <c r="H101" s="20" t="s">
        <v>178</v>
      </c>
      <c r="I101" s="8">
        <v>21</v>
      </c>
      <c r="J101" s="6">
        <v>4300000</v>
      </c>
      <c r="K101" s="6">
        <v>51600000</v>
      </c>
      <c r="M101" s="7"/>
      <c r="N101" s="6"/>
      <c r="O101" s="6"/>
    </row>
    <row r="102" spans="2:15" x14ac:dyDescent="0.25">
      <c r="B102" s="1">
        <v>100</v>
      </c>
      <c r="C102" s="21">
        <v>457013</v>
      </c>
      <c r="D102" s="20" t="s">
        <v>187</v>
      </c>
      <c r="E102" s="20" t="s">
        <v>188</v>
      </c>
      <c r="F102" s="20" t="s">
        <v>154</v>
      </c>
      <c r="G102" s="20" t="s">
        <v>154</v>
      </c>
      <c r="H102" s="20" t="s">
        <v>183</v>
      </c>
      <c r="I102" s="8">
        <v>22</v>
      </c>
      <c r="J102" s="6">
        <v>4100000</v>
      </c>
      <c r="K102" s="6">
        <v>49200000</v>
      </c>
      <c r="M102" s="7"/>
      <c r="N102" s="6"/>
      <c r="O102" s="6"/>
    </row>
    <row r="103" spans="2:15" x14ac:dyDescent="0.25">
      <c r="B103" s="1">
        <v>101</v>
      </c>
      <c r="C103" s="21">
        <v>501504</v>
      </c>
      <c r="D103" s="20" t="s">
        <v>224</v>
      </c>
      <c r="E103" s="20" t="s">
        <v>225</v>
      </c>
      <c r="F103" s="28" t="s">
        <v>154</v>
      </c>
      <c r="G103" s="28" t="s">
        <v>154</v>
      </c>
      <c r="H103" s="28" t="s">
        <v>183</v>
      </c>
      <c r="I103" s="29">
        <v>22</v>
      </c>
      <c r="J103" s="30">
        <v>4100000</v>
      </c>
      <c r="K103" s="30">
        <v>49200000</v>
      </c>
      <c r="M103" s="7"/>
      <c r="N103" s="6"/>
      <c r="O103" s="6"/>
    </row>
    <row r="104" spans="2:15" x14ac:dyDescent="0.25">
      <c r="B104" s="1">
        <v>102</v>
      </c>
      <c r="C104" s="21">
        <v>810351</v>
      </c>
      <c r="D104" s="20" t="s">
        <v>189</v>
      </c>
      <c r="E104" s="20" t="s">
        <v>190</v>
      </c>
      <c r="F104" s="20" t="s">
        <v>154</v>
      </c>
      <c r="G104" s="20" t="s">
        <v>154</v>
      </c>
      <c r="H104" s="20" t="s">
        <v>183</v>
      </c>
      <c r="I104" s="8">
        <v>22</v>
      </c>
      <c r="J104" s="6">
        <v>4100000</v>
      </c>
      <c r="K104" s="6">
        <v>49200000</v>
      </c>
      <c r="M104" s="7"/>
      <c r="N104" s="6"/>
      <c r="O104" s="6"/>
    </row>
    <row r="105" spans="2:15" x14ac:dyDescent="0.25">
      <c r="B105" s="1">
        <v>103</v>
      </c>
      <c r="C105" s="21">
        <v>892574</v>
      </c>
      <c r="D105" s="20" t="s">
        <v>197</v>
      </c>
      <c r="E105" s="20" t="s">
        <v>198</v>
      </c>
      <c r="F105" s="20" t="s">
        <v>154</v>
      </c>
      <c r="G105" s="20" t="s">
        <v>154</v>
      </c>
      <c r="H105" s="20" t="s">
        <v>183</v>
      </c>
      <c r="I105" s="8">
        <v>22</v>
      </c>
      <c r="J105" s="6">
        <v>4100000</v>
      </c>
      <c r="K105" s="6">
        <v>49200000</v>
      </c>
      <c r="M105" s="7"/>
      <c r="N105" s="6"/>
      <c r="O105" s="6"/>
    </row>
    <row r="106" spans="2:15" x14ac:dyDescent="0.25">
      <c r="B106" s="1">
        <v>104</v>
      </c>
      <c r="C106" s="21">
        <v>933805</v>
      </c>
      <c r="D106" s="20" t="s">
        <v>95</v>
      </c>
      <c r="E106" s="20" t="s">
        <v>192</v>
      </c>
      <c r="F106" s="20" t="s">
        <v>154</v>
      </c>
      <c r="G106" s="20" t="s">
        <v>154</v>
      </c>
      <c r="H106" s="20" t="s">
        <v>183</v>
      </c>
      <c r="I106" s="8">
        <v>22</v>
      </c>
      <c r="J106" s="6">
        <v>4100000</v>
      </c>
      <c r="K106" s="6">
        <v>49200000</v>
      </c>
      <c r="M106" s="7"/>
      <c r="N106" s="6"/>
      <c r="O106" s="6"/>
    </row>
    <row r="107" spans="2:15" x14ac:dyDescent="0.25">
      <c r="B107" s="1">
        <v>105</v>
      </c>
      <c r="C107" s="21">
        <v>939553</v>
      </c>
      <c r="D107" s="20" t="s">
        <v>184</v>
      </c>
      <c r="E107" s="20" t="s">
        <v>185</v>
      </c>
      <c r="F107" s="20" t="s">
        <v>154</v>
      </c>
      <c r="G107" s="20" t="s">
        <v>635</v>
      </c>
      <c r="H107" s="20" t="s">
        <v>183</v>
      </c>
      <c r="I107" s="8">
        <v>22</v>
      </c>
      <c r="J107" s="6">
        <v>4100000</v>
      </c>
      <c r="K107" s="6">
        <v>49200000</v>
      </c>
      <c r="M107" s="7"/>
      <c r="N107" s="6">
        <f>7300000-J107</f>
        <v>3200000</v>
      </c>
      <c r="O107" s="6"/>
    </row>
    <row r="108" spans="2:15" x14ac:dyDescent="0.25">
      <c r="B108" s="1">
        <v>106</v>
      </c>
      <c r="C108" s="21">
        <v>1072781</v>
      </c>
      <c r="D108" s="20" t="s">
        <v>199</v>
      </c>
      <c r="E108" s="20" t="s">
        <v>200</v>
      </c>
      <c r="F108" s="20" t="s">
        <v>154</v>
      </c>
      <c r="G108" s="20" t="s">
        <v>154</v>
      </c>
      <c r="H108" s="20" t="s">
        <v>183</v>
      </c>
      <c r="I108" s="8">
        <v>22</v>
      </c>
      <c r="J108" s="6">
        <v>4100000</v>
      </c>
      <c r="K108" s="6">
        <v>49200000</v>
      </c>
      <c r="M108" s="7"/>
      <c r="N108" s="6"/>
      <c r="O108" s="6"/>
    </row>
    <row r="109" spans="2:15" x14ac:dyDescent="0.25">
      <c r="B109" s="1">
        <v>107</v>
      </c>
      <c r="C109" s="21">
        <v>1254762</v>
      </c>
      <c r="D109" s="20" t="s">
        <v>195</v>
      </c>
      <c r="E109" s="20" t="s">
        <v>196</v>
      </c>
      <c r="F109" s="20" t="s">
        <v>154</v>
      </c>
      <c r="G109" s="20" t="s">
        <v>154</v>
      </c>
      <c r="H109" s="20" t="s">
        <v>183</v>
      </c>
      <c r="I109" s="8">
        <v>22</v>
      </c>
      <c r="J109" s="6">
        <v>4100000</v>
      </c>
      <c r="K109" s="6">
        <v>49200000</v>
      </c>
      <c r="M109" s="7"/>
      <c r="N109" s="6"/>
      <c r="O109" s="6"/>
    </row>
    <row r="110" spans="2:15" x14ac:dyDescent="0.25">
      <c r="B110" s="1">
        <v>108</v>
      </c>
      <c r="C110" s="21">
        <v>2182571</v>
      </c>
      <c r="D110" s="20" t="s">
        <v>191</v>
      </c>
      <c r="E110" s="20" t="s">
        <v>597</v>
      </c>
      <c r="F110" s="20" t="s">
        <v>154</v>
      </c>
      <c r="G110" s="20" t="s">
        <v>154</v>
      </c>
      <c r="H110" s="20" t="s">
        <v>183</v>
      </c>
      <c r="I110" s="8">
        <v>22</v>
      </c>
      <c r="J110" s="6">
        <v>4100000</v>
      </c>
      <c r="K110" s="6">
        <v>49200000</v>
      </c>
      <c r="M110" s="7"/>
      <c r="N110" s="6"/>
      <c r="O110" s="6"/>
    </row>
    <row r="111" spans="2:15" x14ac:dyDescent="0.25">
      <c r="B111" s="1">
        <v>109</v>
      </c>
      <c r="C111" s="21">
        <v>2940235</v>
      </c>
      <c r="D111" s="20" t="s">
        <v>193</v>
      </c>
      <c r="E111" s="20" t="s">
        <v>194</v>
      </c>
      <c r="F111" s="20" t="s">
        <v>154</v>
      </c>
      <c r="G111" s="20" t="s">
        <v>154</v>
      </c>
      <c r="H111" s="20" t="s">
        <v>183</v>
      </c>
      <c r="I111" s="8">
        <v>22</v>
      </c>
      <c r="J111" s="6">
        <v>4100000</v>
      </c>
      <c r="K111" s="6">
        <v>49200000</v>
      </c>
      <c r="M111" s="7"/>
      <c r="N111" s="6"/>
      <c r="O111" s="6"/>
    </row>
    <row r="112" spans="2:15" x14ac:dyDescent="0.25">
      <c r="B112" s="1">
        <v>110</v>
      </c>
      <c r="C112" s="21">
        <v>3575665</v>
      </c>
      <c r="D112" s="20" t="s">
        <v>80</v>
      </c>
      <c r="E112" s="20" t="s">
        <v>81</v>
      </c>
      <c r="F112" s="20" t="s">
        <v>154</v>
      </c>
      <c r="G112" s="20" t="s">
        <v>714</v>
      </c>
      <c r="H112" s="20" t="s">
        <v>183</v>
      </c>
      <c r="I112" s="8">
        <v>22</v>
      </c>
      <c r="J112" s="6">
        <v>4100000</v>
      </c>
      <c r="K112" s="6">
        <v>49200000</v>
      </c>
      <c r="M112" s="7"/>
      <c r="N112" s="7"/>
      <c r="O112" s="6">
        <f>2400000+1528300</f>
        <v>3928300</v>
      </c>
    </row>
    <row r="113" spans="2:15" x14ac:dyDescent="0.25">
      <c r="B113" s="1">
        <v>111</v>
      </c>
      <c r="C113" s="21">
        <v>3618903</v>
      </c>
      <c r="D113" s="20" t="s">
        <v>248</v>
      </c>
      <c r="E113" s="20" t="s">
        <v>595</v>
      </c>
      <c r="F113" s="22" t="s">
        <v>154</v>
      </c>
      <c r="G113" s="22" t="s">
        <v>154</v>
      </c>
      <c r="H113" s="22" t="s">
        <v>183</v>
      </c>
      <c r="I113" s="15">
        <v>22</v>
      </c>
      <c r="J113" s="16">
        <v>4100000</v>
      </c>
      <c r="K113" s="16">
        <v>49200000</v>
      </c>
      <c r="M113" s="7"/>
      <c r="N113" s="6"/>
      <c r="O113" s="6"/>
    </row>
    <row r="114" spans="2:15" x14ac:dyDescent="0.25">
      <c r="B114" s="1">
        <v>112</v>
      </c>
      <c r="C114" s="21">
        <v>3665617</v>
      </c>
      <c r="D114" s="20" t="s">
        <v>201</v>
      </c>
      <c r="E114" s="20" t="s">
        <v>202</v>
      </c>
      <c r="F114" s="20" t="s">
        <v>154</v>
      </c>
      <c r="G114" s="20" t="s">
        <v>154</v>
      </c>
      <c r="H114" s="20" t="s">
        <v>183</v>
      </c>
      <c r="I114" s="8">
        <v>22</v>
      </c>
      <c r="J114" s="6">
        <v>4100000</v>
      </c>
      <c r="K114" s="6">
        <v>49200000</v>
      </c>
      <c r="M114" s="7"/>
      <c r="N114" s="6"/>
      <c r="O114" s="6"/>
    </row>
    <row r="115" spans="2:15" x14ac:dyDescent="0.25">
      <c r="B115" s="1">
        <v>113</v>
      </c>
      <c r="C115" s="21">
        <v>3684845</v>
      </c>
      <c r="D115" s="20" t="s">
        <v>186</v>
      </c>
      <c r="E115" s="20" t="s">
        <v>598</v>
      </c>
      <c r="F115" s="20" t="s">
        <v>154</v>
      </c>
      <c r="G115" s="20" t="s">
        <v>154</v>
      </c>
      <c r="H115" s="20" t="s">
        <v>183</v>
      </c>
      <c r="I115" s="8">
        <v>22</v>
      </c>
      <c r="J115" s="6">
        <v>4100000</v>
      </c>
      <c r="K115" s="6">
        <v>49200000</v>
      </c>
      <c r="M115" s="7"/>
      <c r="N115" s="6"/>
      <c r="O115" s="6"/>
    </row>
    <row r="116" spans="2:15" x14ac:dyDescent="0.25">
      <c r="B116" s="1">
        <v>114</v>
      </c>
      <c r="C116" s="21">
        <v>4293920</v>
      </c>
      <c r="D116" s="20" t="s">
        <v>233</v>
      </c>
      <c r="E116" s="20" t="s">
        <v>234</v>
      </c>
      <c r="F116" s="22" t="s">
        <v>154</v>
      </c>
      <c r="G116" s="22" t="s">
        <v>154</v>
      </c>
      <c r="H116" s="22" t="s">
        <v>183</v>
      </c>
      <c r="I116" s="15">
        <v>22</v>
      </c>
      <c r="J116" s="16">
        <v>4100000</v>
      </c>
      <c r="K116" s="16">
        <v>49200000</v>
      </c>
      <c r="M116" s="7"/>
      <c r="N116" s="6"/>
      <c r="O116" s="6"/>
    </row>
    <row r="117" spans="2:15" hidden="1" x14ac:dyDescent="0.25">
      <c r="B117" s="1">
        <v>115</v>
      </c>
      <c r="C117" s="21"/>
      <c r="D117" s="35" t="s">
        <v>587</v>
      </c>
      <c r="E117" s="35"/>
      <c r="F117" s="45" t="s">
        <v>154</v>
      </c>
      <c r="G117" s="45" t="s">
        <v>154</v>
      </c>
      <c r="H117" s="45" t="s">
        <v>183</v>
      </c>
      <c r="I117" s="46">
        <v>22</v>
      </c>
      <c r="J117" s="47">
        <v>4100000</v>
      </c>
      <c r="K117" s="47">
        <v>49200000</v>
      </c>
      <c r="M117" s="7"/>
      <c r="N117" s="6"/>
      <c r="O117" s="6"/>
    </row>
    <row r="118" spans="2:15" hidden="1" x14ac:dyDescent="0.25">
      <c r="B118" s="1">
        <v>116</v>
      </c>
      <c r="C118" s="31"/>
      <c r="D118" s="25" t="s">
        <v>88</v>
      </c>
      <c r="E118" s="25" t="s">
        <v>648</v>
      </c>
      <c r="F118" s="25" t="s">
        <v>154</v>
      </c>
      <c r="G118" s="25" t="s">
        <v>154</v>
      </c>
      <c r="H118" s="25" t="s">
        <v>183</v>
      </c>
      <c r="I118" s="17">
        <v>22</v>
      </c>
      <c r="J118" s="18">
        <v>4100000</v>
      </c>
      <c r="K118" s="18">
        <v>49200000</v>
      </c>
      <c r="M118" s="7"/>
      <c r="N118" s="6"/>
      <c r="O118" s="6"/>
    </row>
    <row r="119" spans="2:15" hidden="1" x14ac:dyDescent="0.25">
      <c r="B119" s="1">
        <v>117</v>
      </c>
      <c r="C119" s="21"/>
      <c r="D119" s="25" t="s">
        <v>88</v>
      </c>
      <c r="E119" s="25" t="s">
        <v>678</v>
      </c>
      <c r="F119" s="25" t="s">
        <v>154</v>
      </c>
      <c r="G119" s="25" t="s">
        <v>154</v>
      </c>
      <c r="H119" s="25" t="s">
        <v>183</v>
      </c>
      <c r="I119" s="17">
        <v>22</v>
      </c>
      <c r="J119" s="18">
        <v>4100000</v>
      </c>
      <c r="K119" s="18">
        <v>49200000</v>
      </c>
      <c r="M119" s="7"/>
      <c r="N119" s="6"/>
      <c r="O119" s="6"/>
    </row>
    <row r="120" spans="2:15" x14ac:dyDescent="0.25">
      <c r="B120" s="1">
        <v>118</v>
      </c>
      <c r="C120" s="21">
        <v>914983</v>
      </c>
      <c r="D120" s="20" t="s">
        <v>93</v>
      </c>
      <c r="E120" s="20" t="s">
        <v>208</v>
      </c>
      <c r="F120" s="20" t="s">
        <v>154</v>
      </c>
      <c r="G120" s="20" t="s">
        <v>154</v>
      </c>
      <c r="H120" s="20" t="s">
        <v>205</v>
      </c>
      <c r="I120" s="8">
        <v>23</v>
      </c>
      <c r="J120" s="6">
        <v>3900000</v>
      </c>
      <c r="K120" s="6">
        <v>46800000</v>
      </c>
      <c r="M120" s="7"/>
      <c r="N120" s="6"/>
      <c r="O120" s="6"/>
    </row>
    <row r="121" spans="2:15" x14ac:dyDescent="0.25">
      <c r="B121" s="1">
        <v>119</v>
      </c>
      <c r="C121" s="21">
        <v>2691931</v>
      </c>
      <c r="D121" s="20" t="s">
        <v>203</v>
      </c>
      <c r="E121" s="20" t="s">
        <v>204</v>
      </c>
      <c r="F121" s="20" t="s">
        <v>154</v>
      </c>
      <c r="G121" s="20" t="s">
        <v>154</v>
      </c>
      <c r="H121" s="20" t="s">
        <v>205</v>
      </c>
      <c r="I121" s="8">
        <v>23</v>
      </c>
      <c r="J121" s="6">
        <v>3900000</v>
      </c>
      <c r="K121" s="6">
        <v>46800000</v>
      </c>
      <c r="M121" s="7"/>
      <c r="N121" s="6"/>
      <c r="O121" s="6"/>
    </row>
    <row r="122" spans="2:15" x14ac:dyDescent="0.25">
      <c r="B122" s="1">
        <v>120</v>
      </c>
      <c r="C122" s="21">
        <v>2945544</v>
      </c>
      <c r="D122" s="20" t="s">
        <v>206</v>
      </c>
      <c r="E122" s="20" t="s">
        <v>207</v>
      </c>
      <c r="F122" s="20" t="s">
        <v>154</v>
      </c>
      <c r="G122" s="20" t="s">
        <v>154</v>
      </c>
      <c r="H122" s="20" t="s">
        <v>205</v>
      </c>
      <c r="I122" s="8">
        <v>23</v>
      </c>
      <c r="J122" s="6">
        <v>3900000</v>
      </c>
      <c r="K122" s="6">
        <v>46800000</v>
      </c>
      <c r="M122" s="7"/>
      <c r="N122" s="6"/>
      <c r="O122" s="6"/>
    </row>
    <row r="123" spans="2:15" x14ac:dyDescent="0.25">
      <c r="B123" s="1">
        <v>121</v>
      </c>
      <c r="C123" s="21">
        <v>388474</v>
      </c>
      <c r="D123" s="20" t="s">
        <v>212</v>
      </c>
      <c r="E123" s="20" t="s">
        <v>213</v>
      </c>
      <c r="F123" s="20" t="s">
        <v>154</v>
      </c>
      <c r="G123" s="20" t="s">
        <v>154</v>
      </c>
      <c r="H123" s="20" t="s">
        <v>211</v>
      </c>
      <c r="I123" s="8">
        <v>24</v>
      </c>
      <c r="J123" s="6">
        <v>3700000</v>
      </c>
      <c r="K123" s="6">
        <v>44400000</v>
      </c>
      <c r="M123" s="7"/>
      <c r="N123" s="6"/>
      <c r="O123" s="6"/>
    </row>
    <row r="124" spans="2:15" x14ac:dyDescent="0.25">
      <c r="B124" s="1">
        <v>122</v>
      </c>
      <c r="C124" s="21">
        <v>1283636</v>
      </c>
      <c r="D124" s="20" t="s">
        <v>209</v>
      </c>
      <c r="E124" s="20" t="s">
        <v>210</v>
      </c>
      <c r="F124" s="20" t="s">
        <v>154</v>
      </c>
      <c r="G124" s="20" t="s">
        <v>154</v>
      </c>
      <c r="H124" s="20" t="s">
        <v>211</v>
      </c>
      <c r="I124" s="8">
        <v>24</v>
      </c>
      <c r="J124" s="6">
        <v>3700000</v>
      </c>
      <c r="K124" s="6">
        <v>44400000</v>
      </c>
      <c r="M124" s="7"/>
      <c r="N124" s="6"/>
      <c r="O124" s="6"/>
    </row>
    <row r="125" spans="2:15" x14ac:dyDescent="0.25">
      <c r="B125" s="1">
        <v>123</v>
      </c>
      <c r="C125" s="21">
        <v>4780147</v>
      </c>
      <c r="D125" s="22" t="s">
        <v>628</v>
      </c>
      <c r="E125" s="22" t="s">
        <v>627</v>
      </c>
      <c r="F125" s="22" t="s">
        <v>154</v>
      </c>
      <c r="G125" s="22" t="s">
        <v>154</v>
      </c>
      <c r="H125" s="22" t="s">
        <v>211</v>
      </c>
      <c r="I125" s="15">
        <v>24</v>
      </c>
      <c r="J125" s="16">
        <v>3700000</v>
      </c>
      <c r="K125" s="16">
        <v>44400000</v>
      </c>
      <c r="M125" s="7"/>
      <c r="N125" s="6"/>
      <c r="O125" s="6"/>
    </row>
    <row r="126" spans="2:15" x14ac:dyDescent="0.25">
      <c r="B126" s="1">
        <v>124</v>
      </c>
      <c r="C126" s="21">
        <v>3531189</v>
      </c>
      <c r="D126" s="20" t="s">
        <v>214</v>
      </c>
      <c r="E126" s="20" t="s">
        <v>215</v>
      </c>
      <c r="F126" s="20" t="s">
        <v>154</v>
      </c>
      <c r="G126" s="20" t="s">
        <v>154</v>
      </c>
      <c r="H126" s="20" t="s">
        <v>216</v>
      </c>
      <c r="I126" s="8">
        <v>25</v>
      </c>
      <c r="J126" s="6">
        <v>3500000</v>
      </c>
      <c r="K126" s="6">
        <v>42000000</v>
      </c>
      <c r="M126" s="7"/>
      <c r="N126" s="6"/>
      <c r="O126" s="6"/>
    </row>
    <row r="127" spans="2:15" x14ac:dyDescent="0.25">
      <c r="B127" s="1">
        <v>125</v>
      </c>
      <c r="C127" s="21">
        <v>4227055</v>
      </c>
      <c r="D127" s="20" t="s">
        <v>378</v>
      </c>
      <c r="E127" s="20" t="s">
        <v>379</v>
      </c>
      <c r="F127" s="22" t="s">
        <v>154</v>
      </c>
      <c r="G127" s="22" t="s">
        <v>154</v>
      </c>
      <c r="H127" s="22" t="s">
        <v>218</v>
      </c>
      <c r="I127" s="15">
        <v>26</v>
      </c>
      <c r="J127" s="16">
        <v>3300000</v>
      </c>
      <c r="K127" s="16">
        <v>39600000</v>
      </c>
      <c r="M127" s="7"/>
      <c r="N127" s="6"/>
      <c r="O127" s="6"/>
    </row>
    <row r="128" spans="2:15" x14ac:dyDescent="0.25">
      <c r="B128" s="1">
        <v>126</v>
      </c>
      <c r="C128" s="21">
        <v>3416679</v>
      </c>
      <c r="D128" s="20" t="s">
        <v>219</v>
      </c>
      <c r="E128" s="20" t="s">
        <v>220</v>
      </c>
      <c r="F128" s="20" t="s">
        <v>154</v>
      </c>
      <c r="G128" s="20" t="s">
        <v>154</v>
      </c>
      <c r="H128" s="20" t="s">
        <v>218</v>
      </c>
      <c r="I128" s="8">
        <v>26</v>
      </c>
      <c r="J128" s="6">
        <v>3300000</v>
      </c>
      <c r="K128" s="6">
        <v>39600000</v>
      </c>
      <c r="M128" s="7"/>
      <c r="N128" s="6"/>
      <c r="O128" s="6"/>
    </row>
    <row r="129" spans="2:15" x14ac:dyDescent="0.25">
      <c r="B129" s="1">
        <v>127</v>
      </c>
      <c r="C129" s="21">
        <v>3807324</v>
      </c>
      <c r="D129" s="20" t="s">
        <v>221</v>
      </c>
      <c r="E129" s="20" t="s">
        <v>222</v>
      </c>
      <c r="F129" s="20" t="s">
        <v>154</v>
      </c>
      <c r="G129" s="20" t="s">
        <v>154</v>
      </c>
      <c r="H129" s="20" t="s">
        <v>218</v>
      </c>
      <c r="I129" s="8">
        <v>26</v>
      </c>
      <c r="J129" s="6">
        <v>3300000</v>
      </c>
      <c r="K129" s="6">
        <v>39600000</v>
      </c>
      <c r="M129" s="7"/>
      <c r="N129" s="6"/>
      <c r="O129" s="6"/>
    </row>
    <row r="130" spans="2:15" x14ac:dyDescent="0.25">
      <c r="B130" s="1">
        <v>128</v>
      </c>
      <c r="C130" s="21">
        <v>457154</v>
      </c>
      <c r="D130" s="20" t="s">
        <v>226</v>
      </c>
      <c r="E130" s="20" t="s">
        <v>227</v>
      </c>
      <c r="F130" s="20" t="s">
        <v>154</v>
      </c>
      <c r="G130" s="20" t="s">
        <v>596</v>
      </c>
      <c r="H130" s="20" t="s">
        <v>223</v>
      </c>
      <c r="I130" s="8">
        <v>27</v>
      </c>
      <c r="J130" s="6">
        <v>3100000</v>
      </c>
      <c r="K130" s="6">
        <v>37200000</v>
      </c>
      <c r="M130" s="7"/>
      <c r="N130" s="6"/>
      <c r="O130" s="6"/>
    </row>
    <row r="131" spans="2:15" x14ac:dyDescent="0.25">
      <c r="B131" s="1">
        <v>129</v>
      </c>
      <c r="C131" s="21">
        <v>728461</v>
      </c>
      <c r="D131" s="20" t="s">
        <v>531</v>
      </c>
      <c r="E131" s="20" t="s">
        <v>532</v>
      </c>
      <c r="F131" s="20" t="s">
        <v>154</v>
      </c>
      <c r="G131" s="20" t="s">
        <v>154</v>
      </c>
      <c r="H131" s="20" t="s">
        <v>223</v>
      </c>
      <c r="I131" s="8">
        <v>27</v>
      </c>
      <c r="J131" s="6">
        <v>3100000</v>
      </c>
      <c r="K131" s="6">
        <v>37200000</v>
      </c>
      <c r="M131" s="7"/>
      <c r="N131" s="6"/>
      <c r="O131" s="6"/>
    </row>
    <row r="132" spans="2:15" x14ac:dyDescent="0.25">
      <c r="B132" s="1">
        <v>130</v>
      </c>
      <c r="C132" s="21">
        <v>2115634</v>
      </c>
      <c r="D132" s="20" t="s">
        <v>535</v>
      </c>
      <c r="E132" s="20" t="s">
        <v>536</v>
      </c>
      <c r="F132" s="20" t="s">
        <v>154</v>
      </c>
      <c r="G132" s="20" t="s">
        <v>154</v>
      </c>
      <c r="H132" s="20" t="s">
        <v>223</v>
      </c>
      <c r="I132" s="8">
        <v>27</v>
      </c>
      <c r="J132" s="6">
        <v>3100000</v>
      </c>
      <c r="K132" s="6">
        <v>37200000</v>
      </c>
      <c r="M132" s="7"/>
      <c r="N132" s="6"/>
      <c r="O132" s="6"/>
    </row>
    <row r="133" spans="2:15" x14ac:dyDescent="0.25">
      <c r="B133" s="1">
        <v>131</v>
      </c>
      <c r="C133" s="21">
        <v>2134272</v>
      </c>
      <c r="D133" s="20" t="s">
        <v>537</v>
      </c>
      <c r="E133" s="20" t="s">
        <v>538</v>
      </c>
      <c r="F133" s="20" t="s">
        <v>154</v>
      </c>
      <c r="G133" s="20" t="s">
        <v>154</v>
      </c>
      <c r="H133" s="20" t="s">
        <v>223</v>
      </c>
      <c r="I133" s="8">
        <v>27</v>
      </c>
      <c r="J133" s="6">
        <v>3100000</v>
      </c>
      <c r="K133" s="6">
        <v>37200000</v>
      </c>
      <c r="M133" s="7"/>
      <c r="N133" s="6"/>
      <c r="O133" s="6"/>
    </row>
    <row r="134" spans="2:15" x14ac:dyDescent="0.25">
      <c r="B134" s="1">
        <v>132</v>
      </c>
      <c r="C134" s="21">
        <v>2206479</v>
      </c>
      <c r="D134" s="20" t="s">
        <v>228</v>
      </c>
      <c r="E134" s="20" t="s">
        <v>229</v>
      </c>
      <c r="F134" s="20" t="s">
        <v>154</v>
      </c>
      <c r="G134" s="20" t="s">
        <v>154</v>
      </c>
      <c r="H134" s="20" t="s">
        <v>223</v>
      </c>
      <c r="I134" s="8">
        <v>27</v>
      </c>
      <c r="J134" s="6">
        <v>3100000</v>
      </c>
      <c r="K134" s="6">
        <v>37200000</v>
      </c>
      <c r="M134" s="7"/>
      <c r="N134" s="6"/>
      <c r="O134" s="6"/>
    </row>
    <row r="135" spans="2:15" x14ac:dyDescent="0.25">
      <c r="B135" s="1">
        <v>133</v>
      </c>
      <c r="C135" s="21">
        <v>3495365</v>
      </c>
      <c r="D135" s="20" t="s">
        <v>533</v>
      </c>
      <c r="E135" s="20" t="s">
        <v>534</v>
      </c>
      <c r="F135" s="20" t="s">
        <v>154</v>
      </c>
      <c r="G135" s="20" t="s">
        <v>154</v>
      </c>
      <c r="H135" s="20" t="s">
        <v>223</v>
      </c>
      <c r="I135" s="8">
        <v>27</v>
      </c>
      <c r="J135" s="6">
        <v>3100000</v>
      </c>
      <c r="K135" s="6">
        <v>37200000</v>
      </c>
      <c r="M135" s="7"/>
      <c r="N135" s="6"/>
      <c r="O135" s="6"/>
    </row>
    <row r="136" spans="2:15" x14ac:dyDescent="0.25">
      <c r="B136" s="1">
        <v>134</v>
      </c>
      <c r="C136" s="21">
        <v>3565262</v>
      </c>
      <c r="D136" s="20" t="s">
        <v>230</v>
      </c>
      <c r="E136" s="20" t="s">
        <v>231</v>
      </c>
      <c r="F136" s="20" t="s">
        <v>154</v>
      </c>
      <c r="G136" s="20" t="s">
        <v>154</v>
      </c>
      <c r="H136" s="20" t="s">
        <v>223</v>
      </c>
      <c r="I136" s="8">
        <v>27</v>
      </c>
      <c r="J136" s="6">
        <v>3100000</v>
      </c>
      <c r="K136" s="6">
        <v>37200000</v>
      </c>
      <c r="M136" s="7"/>
      <c r="N136" s="6"/>
      <c r="O136" s="6"/>
    </row>
    <row r="137" spans="2:15" x14ac:dyDescent="0.25">
      <c r="B137" s="1">
        <v>135</v>
      </c>
      <c r="C137" s="21">
        <v>4277033</v>
      </c>
      <c r="D137" s="20" t="s">
        <v>374</v>
      </c>
      <c r="E137" s="20" t="s">
        <v>375</v>
      </c>
      <c r="F137" s="22" t="s">
        <v>154</v>
      </c>
      <c r="G137" s="22" t="s">
        <v>154</v>
      </c>
      <c r="H137" s="22" t="s">
        <v>223</v>
      </c>
      <c r="I137" s="15">
        <v>27</v>
      </c>
      <c r="J137" s="16">
        <v>3100000</v>
      </c>
      <c r="K137" s="16">
        <v>37200000</v>
      </c>
      <c r="M137" s="7"/>
      <c r="N137" s="6"/>
      <c r="O137" s="6"/>
    </row>
    <row r="138" spans="2:15" x14ac:dyDescent="0.25">
      <c r="B138" s="1">
        <v>136</v>
      </c>
      <c r="C138" s="21">
        <v>4410352</v>
      </c>
      <c r="D138" s="20" t="s">
        <v>571</v>
      </c>
      <c r="E138" s="20" t="s">
        <v>572</v>
      </c>
      <c r="F138" s="20" t="s">
        <v>154</v>
      </c>
      <c r="G138" s="20" t="s">
        <v>154</v>
      </c>
      <c r="H138" s="20" t="s">
        <v>223</v>
      </c>
      <c r="I138" s="8">
        <v>27</v>
      </c>
      <c r="J138" s="6">
        <v>3100000</v>
      </c>
      <c r="K138" s="6">
        <v>37200000</v>
      </c>
      <c r="M138" s="7"/>
      <c r="N138" s="6"/>
      <c r="O138" s="6"/>
    </row>
    <row r="139" spans="2:15" x14ac:dyDescent="0.25">
      <c r="B139" s="1">
        <v>137</v>
      </c>
      <c r="C139" s="21">
        <v>5094353</v>
      </c>
      <c r="D139" s="20" t="s">
        <v>573</v>
      </c>
      <c r="E139" s="20" t="s">
        <v>574</v>
      </c>
      <c r="F139" s="20" t="s">
        <v>154</v>
      </c>
      <c r="G139" s="20" t="s">
        <v>154</v>
      </c>
      <c r="H139" s="20" t="s">
        <v>223</v>
      </c>
      <c r="I139" s="8">
        <v>27</v>
      </c>
      <c r="J139" s="6">
        <v>3100000</v>
      </c>
      <c r="K139" s="6">
        <v>37200000</v>
      </c>
      <c r="M139" s="7"/>
      <c r="N139" s="6"/>
      <c r="O139" s="6"/>
    </row>
    <row r="140" spans="2:15" hidden="1" x14ac:dyDescent="0.25">
      <c r="B140" s="1">
        <v>138</v>
      </c>
      <c r="C140" s="31"/>
      <c r="D140" s="39" t="s">
        <v>88</v>
      </c>
      <c r="E140" s="39" t="s">
        <v>641</v>
      </c>
      <c r="F140" s="39" t="s">
        <v>154</v>
      </c>
      <c r="G140" s="39" t="s">
        <v>154</v>
      </c>
      <c r="H140" s="39" t="s">
        <v>223</v>
      </c>
      <c r="I140" s="40">
        <v>27</v>
      </c>
      <c r="J140" s="41">
        <v>3100000</v>
      </c>
      <c r="K140" s="41">
        <v>37200000</v>
      </c>
      <c r="M140" s="7"/>
      <c r="N140" s="6"/>
      <c r="O140" s="6"/>
    </row>
    <row r="141" spans="2:15" hidden="1" x14ac:dyDescent="0.25">
      <c r="B141" s="1">
        <v>139</v>
      </c>
      <c r="C141" s="21"/>
      <c r="D141" s="42" t="s">
        <v>88</v>
      </c>
      <c r="E141" s="42" t="s">
        <v>663</v>
      </c>
      <c r="F141" s="42" t="s">
        <v>154</v>
      </c>
      <c r="G141" s="42" t="s">
        <v>154</v>
      </c>
      <c r="H141" s="42" t="s">
        <v>223</v>
      </c>
      <c r="I141" s="43">
        <v>27</v>
      </c>
      <c r="J141" s="44">
        <v>3100000</v>
      </c>
      <c r="K141" s="44">
        <v>37200000</v>
      </c>
      <c r="M141" s="7"/>
      <c r="N141" s="6"/>
      <c r="O141" s="6"/>
    </row>
    <row r="142" spans="2:15" x14ac:dyDescent="0.25">
      <c r="B142" s="1">
        <v>140</v>
      </c>
      <c r="C142" s="21">
        <v>729662</v>
      </c>
      <c r="D142" s="20" t="s">
        <v>236</v>
      </c>
      <c r="E142" s="20" t="s">
        <v>237</v>
      </c>
      <c r="F142" s="20" t="s">
        <v>154</v>
      </c>
      <c r="G142" s="20" t="s">
        <v>154</v>
      </c>
      <c r="H142" s="20" t="s">
        <v>235</v>
      </c>
      <c r="I142" s="8">
        <v>28</v>
      </c>
      <c r="J142" s="6">
        <v>2900000</v>
      </c>
      <c r="K142" s="6">
        <v>34800000</v>
      </c>
      <c r="M142" s="7"/>
      <c r="N142" s="6"/>
      <c r="O142" s="6"/>
    </row>
    <row r="143" spans="2:15" x14ac:dyDescent="0.25">
      <c r="B143" s="1">
        <v>141</v>
      </c>
      <c r="C143" s="21">
        <v>2160499</v>
      </c>
      <c r="D143" s="22" t="s">
        <v>629</v>
      </c>
      <c r="E143" s="22" t="s">
        <v>681</v>
      </c>
      <c r="F143" s="22" t="s">
        <v>154</v>
      </c>
      <c r="G143" s="22" t="s">
        <v>154</v>
      </c>
      <c r="H143" s="22" t="s">
        <v>235</v>
      </c>
      <c r="I143" s="15">
        <v>28</v>
      </c>
      <c r="J143" s="16">
        <v>2900000</v>
      </c>
      <c r="K143" s="16">
        <v>34800000</v>
      </c>
      <c r="M143" s="7"/>
      <c r="N143" s="6"/>
      <c r="O143" s="6"/>
    </row>
    <row r="144" spans="2:15" x14ac:dyDescent="0.25">
      <c r="B144" s="1">
        <v>142</v>
      </c>
      <c r="C144" s="21">
        <v>3600897</v>
      </c>
      <c r="D144" s="22" t="s">
        <v>682</v>
      </c>
      <c r="E144" s="22" t="s">
        <v>683</v>
      </c>
      <c r="F144" s="22" t="s">
        <v>154</v>
      </c>
      <c r="G144" s="22" t="s">
        <v>154</v>
      </c>
      <c r="H144" s="22" t="s">
        <v>235</v>
      </c>
      <c r="I144" s="15">
        <v>28</v>
      </c>
      <c r="J144" s="16">
        <v>2900000</v>
      </c>
      <c r="K144" s="16">
        <v>34800000</v>
      </c>
      <c r="M144" s="7"/>
      <c r="O144" s="6"/>
    </row>
    <row r="145" spans="2:15" x14ac:dyDescent="0.25">
      <c r="B145" s="1">
        <v>143</v>
      </c>
      <c r="C145" s="21">
        <v>3855694</v>
      </c>
      <c r="D145" s="20" t="s">
        <v>477</v>
      </c>
      <c r="E145" s="20" t="s">
        <v>478</v>
      </c>
      <c r="F145" s="20" t="s">
        <v>154</v>
      </c>
      <c r="G145" s="20" t="s">
        <v>715</v>
      </c>
      <c r="H145" s="20" t="s">
        <v>235</v>
      </c>
      <c r="I145" s="8">
        <v>28</v>
      </c>
      <c r="J145" s="6">
        <v>2900000</v>
      </c>
      <c r="K145" s="6">
        <v>34800000</v>
      </c>
      <c r="M145" s="7"/>
      <c r="N145" s="6">
        <f>+J145*0.3</f>
        <v>870000</v>
      </c>
      <c r="O145" s="6"/>
    </row>
    <row r="146" spans="2:15" x14ac:dyDescent="0.25">
      <c r="B146" s="1">
        <v>144</v>
      </c>
      <c r="C146" s="21">
        <v>4357561</v>
      </c>
      <c r="D146" s="20" t="s">
        <v>184</v>
      </c>
      <c r="E146" s="20" t="s">
        <v>476</v>
      </c>
      <c r="F146" s="20" t="s">
        <v>154</v>
      </c>
      <c r="G146" s="20" t="s">
        <v>154</v>
      </c>
      <c r="H146" s="20" t="s">
        <v>235</v>
      </c>
      <c r="I146" s="8">
        <v>28</v>
      </c>
      <c r="J146" s="6">
        <v>2900000</v>
      </c>
      <c r="K146" s="6">
        <v>34800000</v>
      </c>
      <c r="M146" s="7"/>
      <c r="N146" s="6"/>
      <c r="O146" s="6"/>
    </row>
    <row r="147" spans="2:15" hidden="1" x14ac:dyDescent="0.25">
      <c r="B147" s="1">
        <v>145</v>
      </c>
      <c r="C147" s="31"/>
      <c r="D147" s="25" t="s">
        <v>88</v>
      </c>
      <c r="E147" s="25" t="s">
        <v>672</v>
      </c>
      <c r="F147" s="25" t="s">
        <v>154</v>
      </c>
      <c r="G147" s="25" t="s">
        <v>154</v>
      </c>
      <c r="H147" s="25" t="s">
        <v>235</v>
      </c>
      <c r="I147" s="17">
        <v>28</v>
      </c>
      <c r="J147" s="18">
        <v>2900000</v>
      </c>
      <c r="K147" s="18">
        <v>34800000</v>
      </c>
      <c r="M147" s="7"/>
      <c r="N147" s="6"/>
      <c r="O147" s="6"/>
    </row>
    <row r="148" spans="2:15" hidden="1" x14ac:dyDescent="0.25">
      <c r="B148" s="1">
        <v>146</v>
      </c>
      <c r="C148" s="31"/>
      <c r="D148" s="25" t="s">
        <v>88</v>
      </c>
      <c r="E148" s="25" t="s">
        <v>672</v>
      </c>
      <c r="F148" s="25" t="s">
        <v>154</v>
      </c>
      <c r="G148" s="25" t="s">
        <v>154</v>
      </c>
      <c r="H148" s="25" t="s">
        <v>235</v>
      </c>
      <c r="I148" s="17">
        <v>28</v>
      </c>
      <c r="J148" s="18">
        <v>2900000</v>
      </c>
      <c r="K148" s="18">
        <v>34800000</v>
      </c>
      <c r="M148" s="7"/>
      <c r="N148" s="6"/>
      <c r="O148" s="6"/>
    </row>
    <row r="149" spans="2:15" hidden="1" x14ac:dyDescent="0.25">
      <c r="B149" s="1">
        <v>147</v>
      </c>
      <c r="C149" s="21"/>
      <c r="D149" s="25" t="s">
        <v>88</v>
      </c>
      <c r="E149" s="25" t="s">
        <v>646</v>
      </c>
      <c r="F149" s="25" t="s">
        <v>154</v>
      </c>
      <c r="G149" s="25" t="s">
        <v>154</v>
      </c>
      <c r="H149" s="25" t="s">
        <v>235</v>
      </c>
      <c r="I149" s="17">
        <v>28</v>
      </c>
      <c r="J149" s="18">
        <v>2900000</v>
      </c>
      <c r="K149" s="18">
        <v>34800000</v>
      </c>
      <c r="M149" s="7"/>
      <c r="N149" s="6"/>
      <c r="O149" s="6"/>
    </row>
    <row r="150" spans="2:15" hidden="1" x14ac:dyDescent="0.25">
      <c r="B150" s="1">
        <v>148</v>
      </c>
      <c r="C150" s="21"/>
      <c r="D150" s="25" t="s">
        <v>88</v>
      </c>
      <c r="E150" s="25" t="s">
        <v>647</v>
      </c>
      <c r="F150" s="25" t="s">
        <v>154</v>
      </c>
      <c r="G150" s="25" t="s">
        <v>154</v>
      </c>
      <c r="H150" s="25" t="s">
        <v>235</v>
      </c>
      <c r="I150" s="17">
        <v>28</v>
      </c>
      <c r="J150" s="18">
        <v>2900000</v>
      </c>
      <c r="K150" s="18">
        <v>34800000</v>
      </c>
      <c r="M150" s="7"/>
      <c r="N150" s="6"/>
      <c r="O150" s="6"/>
    </row>
    <row r="151" spans="2:15" x14ac:dyDescent="0.25">
      <c r="B151" s="1">
        <v>149</v>
      </c>
      <c r="C151" s="21">
        <v>1282899</v>
      </c>
      <c r="D151" s="20" t="s">
        <v>238</v>
      </c>
      <c r="E151" s="20" t="s">
        <v>239</v>
      </c>
      <c r="F151" s="20" t="s">
        <v>154</v>
      </c>
      <c r="G151" s="20" t="s">
        <v>154</v>
      </c>
      <c r="H151" s="20" t="s">
        <v>240</v>
      </c>
      <c r="I151" s="8">
        <v>29</v>
      </c>
      <c r="J151" s="6">
        <v>2700000</v>
      </c>
      <c r="K151" s="6">
        <v>32400000</v>
      </c>
      <c r="M151" s="7"/>
      <c r="N151" s="6"/>
      <c r="O151" s="6"/>
    </row>
    <row r="152" spans="2:15" hidden="1" x14ac:dyDescent="0.25">
      <c r="B152" s="1">
        <v>150</v>
      </c>
      <c r="C152" s="21"/>
      <c r="D152" s="42" t="s">
        <v>88</v>
      </c>
      <c r="E152" s="42" t="s">
        <v>671</v>
      </c>
      <c r="F152" s="42" t="s">
        <v>154</v>
      </c>
      <c r="G152" s="42" t="s">
        <v>154</v>
      </c>
      <c r="H152" s="42" t="s">
        <v>240</v>
      </c>
      <c r="I152" s="43">
        <v>29</v>
      </c>
      <c r="J152" s="44">
        <v>2700000</v>
      </c>
      <c r="K152" s="44">
        <v>32400000</v>
      </c>
      <c r="M152" s="7"/>
      <c r="N152" s="6"/>
      <c r="O152" s="6"/>
    </row>
    <row r="153" spans="2:15" hidden="1" x14ac:dyDescent="0.25">
      <c r="B153" s="1">
        <v>151</v>
      </c>
      <c r="C153" s="21"/>
      <c r="D153" s="42" t="s">
        <v>88</v>
      </c>
      <c r="E153" s="42" t="s">
        <v>667</v>
      </c>
      <c r="F153" s="42" t="s">
        <v>154</v>
      </c>
      <c r="G153" s="42" t="s">
        <v>154</v>
      </c>
      <c r="H153" s="42" t="s">
        <v>240</v>
      </c>
      <c r="I153" s="43">
        <v>29</v>
      </c>
      <c r="J153" s="44">
        <v>2700000</v>
      </c>
      <c r="K153" s="44">
        <v>32400000</v>
      </c>
      <c r="M153" s="7"/>
      <c r="N153" s="6"/>
      <c r="O153" s="6"/>
    </row>
    <row r="154" spans="2:15" x14ac:dyDescent="0.25">
      <c r="B154" s="1">
        <v>152</v>
      </c>
      <c r="C154" s="21">
        <v>1534775</v>
      </c>
      <c r="D154" s="20" t="s">
        <v>246</v>
      </c>
      <c r="E154" s="20" t="s">
        <v>247</v>
      </c>
      <c r="F154" s="20" t="s">
        <v>154</v>
      </c>
      <c r="G154" s="20" t="s">
        <v>154</v>
      </c>
      <c r="H154" s="20" t="s">
        <v>243</v>
      </c>
      <c r="I154" s="8">
        <v>30</v>
      </c>
      <c r="J154" s="6">
        <v>2500000</v>
      </c>
      <c r="K154" s="6">
        <v>30000000</v>
      </c>
      <c r="M154" s="7"/>
      <c r="N154" s="6"/>
      <c r="O154" s="6"/>
    </row>
    <row r="155" spans="2:15" x14ac:dyDescent="0.25">
      <c r="B155" s="1">
        <v>153</v>
      </c>
      <c r="C155" s="21">
        <v>2431397</v>
      </c>
      <c r="D155" s="20" t="s">
        <v>244</v>
      </c>
      <c r="E155" s="20" t="s">
        <v>245</v>
      </c>
      <c r="F155" s="20" t="s">
        <v>154</v>
      </c>
      <c r="G155" s="20" t="s">
        <v>154</v>
      </c>
      <c r="H155" s="20" t="s">
        <v>243</v>
      </c>
      <c r="I155" s="8">
        <v>30</v>
      </c>
      <c r="J155" s="6">
        <v>2500000</v>
      </c>
      <c r="K155" s="6">
        <v>30000000</v>
      </c>
      <c r="M155" s="7"/>
      <c r="N155" s="6"/>
      <c r="O155" s="6"/>
    </row>
    <row r="156" spans="2:15" x14ac:dyDescent="0.25">
      <c r="B156" s="1">
        <v>154</v>
      </c>
      <c r="C156" s="21">
        <v>3374747</v>
      </c>
      <c r="D156" s="22" t="s">
        <v>622</v>
      </c>
      <c r="E156" s="22" t="s">
        <v>623</v>
      </c>
      <c r="F156" s="22" t="s">
        <v>154</v>
      </c>
      <c r="G156" s="22" t="s">
        <v>154</v>
      </c>
      <c r="H156" s="22" t="s">
        <v>243</v>
      </c>
      <c r="I156" s="15">
        <v>30</v>
      </c>
      <c r="J156" s="16">
        <v>2500000</v>
      </c>
      <c r="K156" s="16">
        <v>30000000</v>
      </c>
      <c r="M156" s="7"/>
      <c r="N156" s="6"/>
      <c r="O156" s="6"/>
    </row>
    <row r="157" spans="2:15" x14ac:dyDescent="0.25">
      <c r="B157" s="1">
        <v>155</v>
      </c>
      <c r="C157" s="21">
        <v>3812144</v>
      </c>
      <c r="D157" s="24" t="s">
        <v>632</v>
      </c>
      <c r="E157" s="24" t="s">
        <v>633</v>
      </c>
      <c r="F157" s="22" t="s">
        <v>154</v>
      </c>
      <c r="G157" s="22" t="s">
        <v>154</v>
      </c>
      <c r="H157" s="22" t="s">
        <v>243</v>
      </c>
      <c r="I157" s="15">
        <v>30</v>
      </c>
      <c r="J157" s="16">
        <v>2500000</v>
      </c>
      <c r="K157" s="16">
        <v>30000000</v>
      </c>
      <c r="M157" s="7"/>
      <c r="N157" s="6"/>
      <c r="O157" s="6"/>
    </row>
    <row r="158" spans="2:15" x14ac:dyDescent="0.25">
      <c r="B158" s="1">
        <v>156</v>
      </c>
      <c r="C158" s="21">
        <v>4230132</v>
      </c>
      <c r="D158" s="20" t="s">
        <v>241</v>
      </c>
      <c r="E158" s="20" t="s">
        <v>242</v>
      </c>
      <c r="F158" s="20" t="s">
        <v>154</v>
      </c>
      <c r="G158" s="20" t="s">
        <v>154</v>
      </c>
      <c r="H158" s="20" t="s">
        <v>243</v>
      </c>
      <c r="I158" s="8">
        <v>30</v>
      </c>
      <c r="J158" s="6">
        <v>2500000</v>
      </c>
      <c r="K158" s="6">
        <v>30000000</v>
      </c>
      <c r="M158" s="7"/>
      <c r="N158" s="6"/>
      <c r="O158" s="6"/>
    </row>
    <row r="159" spans="2:15" x14ac:dyDescent="0.25">
      <c r="B159" s="1">
        <v>157</v>
      </c>
      <c r="C159" s="21">
        <v>4739500</v>
      </c>
      <c r="D159" s="22" t="s">
        <v>620</v>
      </c>
      <c r="E159" s="22" t="s">
        <v>621</v>
      </c>
      <c r="F159" s="22" t="s">
        <v>154</v>
      </c>
      <c r="G159" s="22" t="s">
        <v>154</v>
      </c>
      <c r="H159" s="22" t="s">
        <v>243</v>
      </c>
      <c r="I159" s="15">
        <v>30</v>
      </c>
      <c r="J159" s="16">
        <v>2500000</v>
      </c>
      <c r="K159" s="16">
        <v>30000000</v>
      </c>
      <c r="M159" s="7"/>
      <c r="N159" s="6"/>
      <c r="O159" s="6"/>
    </row>
    <row r="160" spans="2:15" x14ac:dyDescent="0.25">
      <c r="B160" s="1">
        <v>158</v>
      </c>
      <c r="C160" s="21">
        <v>5063244</v>
      </c>
      <c r="D160" s="20" t="s">
        <v>439</v>
      </c>
      <c r="E160" s="20" t="s">
        <v>440</v>
      </c>
      <c r="F160" s="20" t="s">
        <v>154</v>
      </c>
      <c r="G160" s="20" t="s">
        <v>154</v>
      </c>
      <c r="H160" s="20" t="s">
        <v>243</v>
      </c>
      <c r="I160" s="8">
        <v>30</v>
      </c>
      <c r="J160" s="6">
        <v>2500000</v>
      </c>
      <c r="K160" s="6">
        <v>30000000</v>
      </c>
      <c r="M160" s="7"/>
      <c r="N160" s="6"/>
      <c r="O160" s="6"/>
    </row>
    <row r="161" spans="2:15" hidden="1" x14ac:dyDescent="0.25">
      <c r="B161" s="1">
        <v>159</v>
      </c>
      <c r="C161" s="31"/>
      <c r="D161" s="42" t="s">
        <v>88</v>
      </c>
      <c r="E161" s="42" t="s">
        <v>671</v>
      </c>
      <c r="F161" s="42" t="s">
        <v>154</v>
      </c>
      <c r="G161" s="42" t="s">
        <v>154</v>
      </c>
      <c r="H161" s="42" t="s">
        <v>243</v>
      </c>
      <c r="I161" s="43">
        <v>30</v>
      </c>
      <c r="J161" s="44">
        <v>2500000</v>
      </c>
      <c r="K161" s="44">
        <v>30000000</v>
      </c>
      <c r="M161" s="7"/>
      <c r="N161" s="6"/>
      <c r="O161" s="6"/>
    </row>
    <row r="162" spans="2:15" x14ac:dyDescent="0.25">
      <c r="B162" s="1">
        <v>160</v>
      </c>
      <c r="C162" s="21">
        <v>1811117</v>
      </c>
      <c r="D162" s="20" t="s">
        <v>249</v>
      </c>
      <c r="E162" s="20" t="s">
        <v>250</v>
      </c>
      <c r="F162" s="20" t="s">
        <v>154</v>
      </c>
      <c r="G162" s="20" t="s">
        <v>154</v>
      </c>
      <c r="H162" s="20" t="s">
        <v>251</v>
      </c>
      <c r="I162" s="8">
        <v>31</v>
      </c>
      <c r="J162" s="6">
        <v>2300000</v>
      </c>
      <c r="K162" s="6">
        <v>27600000</v>
      </c>
      <c r="M162" s="7"/>
      <c r="N162" s="6"/>
      <c r="O162" s="6"/>
    </row>
    <row r="163" spans="2:15" x14ac:dyDescent="0.25">
      <c r="B163" s="1">
        <v>161</v>
      </c>
      <c r="C163" s="21">
        <v>838362</v>
      </c>
      <c r="D163" s="22" t="s">
        <v>569</v>
      </c>
      <c r="E163" s="22" t="s">
        <v>570</v>
      </c>
      <c r="F163" s="22" t="s">
        <v>252</v>
      </c>
      <c r="G163" s="22" t="s">
        <v>640</v>
      </c>
      <c r="H163" s="22" t="s">
        <v>253</v>
      </c>
      <c r="I163" s="15">
        <v>32</v>
      </c>
      <c r="J163" s="16">
        <v>4600000</v>
      </c>
      <c r="K163" s="16">
        <v>55200000</v>
      </c>
      <c r="M163" s="7"/>
      <c r="N163" s="6">
        <v>2190000</v>
      </c>
      <c r="O163" s="6">
        <v>2700000</v>
      </c>
    </row>
    <row r="164" spans="2:15" x14ac:dyDescent="0.25">
      <c r="B164" s="1">
        <v>162</v>
      </c>
      <c r="C164" s="21">
        <v>401128</v>
      </c>
      <c r="D164" s="20" t="s">
        <v>254</v>
      </c>
      <c r="E164" s="20" t="s">
        <v>255</v>
      </c>
      <c r="F164" s="20" t="s">
        <v>256</v>
      </c>
      <c r="G164" s="20" t="s">
        <v>256</v>
      </c>
      <c r="H164" s="20" t="s">
        <v>257</v>
      </c>
      <c r="I164" s="8">
        <v>33</v>
      </c>
      <c r="J164" s="6">
        <v>4200000</v>
      </c>
      <c r="K164" s="6">
        <v>50400000</v>
      </c>
      <c r="M164" s="7"/>
      <c r="N164" s="6"/>
      <c r="O164" s="6"/>
    </row>
    <row r="165" spans="2:15" x14ac:dyDescent="0.25">
      <c r="B165" s="1">
        <v>163</v>
      </c>
      <c r="C165" s="21">
        <v>1147967</v>
      </c>
      <c r="D165" s="20" t="s">
        <v>261</v>
      </c>
      <c r="E165" s="20" t="s">
        <v>262</v>
      </c>
      <c r="F165" s="20" t="s">
        <v>256</v>
      </c>
      <c r="G165" s="20" t="s">
        <v>256</v>
      </c>
      <c r="H165" s="20" t="s">
        <v>260</v>
      </c>
      <c r="I165" s="8">
        <v>34</v>
      </c>
      <c r="J165" s="6">
        <v>4000000</v>
      </c>
      <c r="K165" s="6">
        <v>48000000</v>
      </c>
      <c r="M165" s="7"/>
      <c r="N165" s="6"/>
      <c r="O165" s="6"/>
    </row>
    <row r="166" spans="2:15" x14ac:dyDescent="0.25">
      <c r="B166" s="1">
        <v>164</v>
      </c>
      <c r="C166" s="21">
        <v>3497756</v>
      </c>
      <c r="D166" s="20" t="s">
        <v>263</v>
      </c>
      <c r="E166" s="20" t="s">
        <v>264</v>
      </c>
      <c r="F166" s="20" t="s">
        <v>256</v>
      </c>
      <c r="G166" s="20" t="s">
        <v>256</v>
      </c>
      <c r="H166" s="20" t="s">
        <v>260</v>
      </c>
      <c r="I166" s="8">
        <v>34</v>
      </c>
      <c r="J166" s="6">
        <v>4000000</v>
      </c>
      <c r="K166" s="6">
        <v>48000000</v>
      </c>
      <c r="M166" s="7"/>
      <c r="N166" s="6"/>
      <c r="O166" s="6"/>
    </row>
    <row r="167" spans="2:15" hidden="1" x14ac:dyDescent="0.25">
      <c r="B167" s="1">
        <v>165</v>
      </c>
      <c r="C167" s="21"/>
      <c r="D167" s="42" t="s">
        <v>88</v>
      </c>
      <c r="E167" s="42" t="s">
        <v>669</v>
      </c>
      <c r="F167" s="42" t="s">
        <v>256</v>
      </c>
      <c r="G167" s="42" t="s">
        <v>256</v>
      </c>
      <c r="H167" s="42" t="s">
        <v>260</v>
      </c>
      <c r="I167" s="43">
        <v>34</v>
      </c>
      <c r="J167" s="44">
        <v>4000000</v>
      </c>
      <c r="K167" s="44">
        <v>48000000</v>
      </c>
      <c r="M167" s="7"/>
      <c r="N167" s="6"/>
      <c r="O167" s="6"/>
    </row>
    <row r="168" spans="2:15" hidden="1" x14ac:dyDescent="0.25">
      <c r="B168" s="1">
        <v>166</v>
      </c>
      <c r="C168" s="21"/>
      <c r="D168" s="42" t="s">
        <v>88</v>
      </c>
      <c r="E168" s="42" t="s">
        <v>666</v>
      </c>
      <c r="F168" s="42" t="s">
        <v>256</v>
      </c>
      <c r="G168" s="42" t="s">
        <v>256</v>
      </c>
      <c r="H168" s="42" t="s">
        <v>265</v>
      </c>
      <c r="I168" s="43">
        <v>35</v>
      </c>
      <c r="J168" s="44">
        <v>3800000</v>
      </c>
      <c r="K168" s="44">
        <v>45600000</v>
      </c>
      <c r="M168" s="7"/>
      <c r="N168" s="6"/>
      <c r="O168" s="6"/>
    </row>
    <row r="169" spans="2:15" hidden="1" x14ac:dyDescent="0.25">
      <c r="B169" s="1">
        <v>167</v>
      </c>
      <c r="C169" s="21"/>
      <c r="D169" s="42" t="s">
        <v>88</v>
      </c>
      <c r="E169" s="42" t="s">
        <v>670</v>
      </c>
      <c r="F169" s="42" t="s">
        <v>270</v>
      </c>
      <c r="G169" s="42" t="s">
        <v>266</v>
      </c>
      <c r="H169" s="42" t="s">
        <v>267</v>
      </c>
      <c r="I169" s="43">
        <v>36</v>
      </c>
      <c r="J169" s="44">
        <v>4900000</v>
      </c>
      <c r="K169" s="44">
        <v>58800000</v>
      </c>
      <c r="M169" s="7"/>
      <c r="N169" s="6"/>
      <c r="O169" s="6"/>
    </row>
    <row r="170" spans="2:15" x14ac:dyDescent="0.25">
      <c r="B170" s="1">
        <v>168</v>
      </c>
      <c r="C170" s="21">
        <v>3485426</v>
      </c>
      <c r="D170" s="20" t="s">
        <v>268</v>
      </c>
      <c r="E170" s="20" t="s">
        <v>269</v>
      </c>
      <c r="F170" s="20" t="s">
        <v>270</v>
      </c>
      <c r="G170" s="20" t="s">
        <v>716</v>
      </c>
      <c r="H170" s="20" t="s">
        <v>271</v>
      </c>
      <c r="I170" s="8">
        <v>37</v>
      </c>
      <c r="J170" s="6">
        <v>4100000</v>
      </c>
      <c r="K170" s="6">
        <v>49200000</v>
      </c>
      <c r="M170" s="7"/>
      <c r="N170" s="6">
        <v>2190000</v>
      </c>
      <c r="O170" s="6">
        <v>3200000</v>
      </c>
    </row>
    <row r="171" spans="2:15" x14ac:dyDescent="0.25">
      <c r="B171" s="1">
        <v>169</v>
      </c>
      <c r="C171" s="21">
        <v>2189782</v>
      </c>
      <c r="D171" s="20" t="s">
        <v>466</v>
      </c>
      <c r="E171" s="20" t="s">
        <v>467</v>
      </c>
      <c r="F171" s="22" t="s">
        <v>270</v>
      </c>
      <c r="G171" s="22" t="s">
        <v>270</v>
      </c>
      <c r="H171" s="22" t="s">
        <v>274</v>
      </c>
      <c r="I171" s="15">
        <v>38</v>
      </c>
      <c r="J171" s="16">
        <v>3600000</v>
      </c>
      <c r="K171" s="16">
        <v>43200000</v>
      </c>
      <c r="M171" s="7"/>
      <c r="N171" s="6"/>
      <c r="O171" s="6"/>
    </row>
    <row r="172" spans="2:15" x14ac:dyDescent="0.25">
      <c r="B172" s="1">
        <v>170</v>
      </c>
      <c r="C172" s="21">
        <v>1232399</v>
      </c>
      <c r="D172" s="20" t="s">
        <v>275</v>
      </c>
      <c r="E172" s="20" t="s">
        <v>276</v>
      </c>
      <c r="F172" s="20" t="s">
        <v>270</v>
      </c>
      <c r="G172" s="20" t="s">
        <v>270</v>
      </c>
      <c r="H172" s="20" t="s">
        <v>277</v>
      </c>
      <c r="I172" s="8">
        <v>39</v>
      </c>
      <c r="J172" s="6">
        <v>3400000</v>
      </c>
      <c r="K172" s="6">
        <v>40800000</v>
      </c>
      <c r="M172" s="7"/>
      <c r="N172" s="6"/>
      <c r="O172" s="6"/>
    </row>
    <row r="173" spans="2:15" x14ac:dyDescent="0.25">
      <c r="B173" s="1">
        <v>171</v>
      </c>
      <c r="C173" s="21">
        <v>1725784</v>
      </c>
      <c r="D173" s="20" t="s">
        <v>316</v>
      </c>
      <c r="E173" s="20" t="s">
        <v>317</v>
      </c>
      <c r="F173" s="22" t="s">
        <v>270</v>
      </c>
      <c r="G173" s="22" t="s">
        <v>270</v>
      </c>
      <c r="H173" s="22" t="s">
        <v>277</v>
      </c>
      <c r="I173" s="15">
        <v>39</v>
      </c>
      <c r="J173" s="16">
        <v>3400000</v>
      </c>
      <c r="K173" s="16">
        <v>40800000</v>
      </c>
      <c r="M173" s="7"/>
      <c r="N173" s="6"/>
      <c r="O173" s="6"/>
    </row>
    <row r="174" spans="2:15" x14ac:dyDescent="0.25">
      <c r="B174" s="1">
        <v>172</v>
      </c>
      <c r="C174" s="21">
        <v>3242538</v>
      </c>
      <c r="D174" s="20" t="s">
        <v>278</v>
      </c>
      <c r="E174" s="20" t="s">
        <v>279</v>
      </c>
      <c r="F174" s="20" t="s">
        <v>270</v>
      </c>
      <c r="G174" s="20" t="s">
        <v>270</v>
      </c>
      <c r="H174" s="20" t="s">
        <v>277</v>
      </c>
      <c r="I174" s="8">
        <v>39</v>
      </c>
      <c r="J174" s="6">
        <v>3400000</v>
      </c>
      <c r="K174" s="6">
        <v>40800000</v>
      </c>
      <c r="M174" s="7"/>
      <c r="N174" s="6"/>
      <c r="O174" s="6"/>
    </row>
    <row r="175" spans="2:15" x14ac:dyDescent="0.25">
      <c r="B175" s="1">
        <v>173</v>
      </c>
      <c r="C175" s="21">
        <v>859866</v>
      </c>
      <c r="D175" s="20" t="s">
        <v>288</v>
      </c>
      <c r="E175" s="20" t="s">
        <v>289</v>
      </c>
      <c r="F175" s="22" t="s">
        <v>270</v>
      </c>
      <c r="G175" s="22" t="s">
        <v>270</v>
      </c>
      <c r="H175" s="22" t="s">
        <v>280</v>
      </c>
      <c r="I175" s="15">
        <v>40</v>
      </c>
      <c r="J175" s="16">
        <v>3200000</v>
      </c>
      <c r="K175" s="16">
        <v>38400000</v>
      </c>
      <c r="M175" s="7"/>
      <c r="N175" s="6"/>
      <c r="O175" s="6"/>
    </row>
    <row r="176" spans="2:15" x14ac:dyDescent="0.25">
      <c r="B176" s="1">
        <v>174</v>
      </c>
      <c r="C176" s="21">
        <v>2369181</v>
      </c>
      <c r="D176" s="20" t="s">
        <v>281</v>
      </c>
      <c r="E176" s="20" t="s">
        <v>282</v>
      </c>
      <c r="F176" s="20" t="s">
        <v>270</v>
      </c>
      <c r="G176" s="20" t="s">
        <v>270</v>
      </c>
      <c r="H176" s="20" t="s">
        <v>280</v>
      </c>
      <c r="I176" s="8">
        <v>40</v>
      </c>
      <c r="J176" s="6">
        <v>3200000</v>
      </c>
      <c r="K176" s="6">
        <v>38400000</v>
      </c>
      <c r="M176" s="7"/>
      <c r="N176" s="6"/>
      <c r="O176" s="6"/>
    </row>
    <row r="177" spans="2:15" x14ac:dyDescent="0.25">
      <c r="B177" s="1">
        <v>175</v>
      </c>
      <c r="C177" s="21">
        <v>2574741</v>
      </c>
      <c r="D177" s="20" t="s">
        <v>322</v>
      </c>
      <c r="E177" s="20" t="s">
        <v>323</v>
      </c>
      <c r="F177" s="22" t="s">
        <v>270</v>
      </c>
      <c r="G177" s="22" t="s">
        <v>270</v>
      </c>
      <c r="H177" s="22" t="s">
        <v>280</v>
      </c>
      <c r="I177" s="15">
        <v>40</v>
      </c>
      <c r="J177" s="16">
        <v>3200000</v>
      </c>
      <c r="K177" s="16">
        <v>38400000</v>
      </c>
      <c r="M177" s="7"/>
      <c r="N177" s="6"/>
      <c r="O177" s="6"/>
    </row>
    <row r="178" spans="2:15" x14ac:dyDescent="0.25">
      <c r="B178" s="1">
        <v>176</v>
      </c>
      <c r="C178" s="21">
        <v>759581</v>
      </c>
      <c r="D178" s="20" t="s">
        <v>333</v>
      </c>
      <c r="E178" s="20" t="s">
        <v>334</v>
      </c>
      <c r="F178" s="20" t="s">
        <v>270</v>
      </c>
      <c r="G178" s="20" t="s">
        <v>270</v>
      </c>
      <c r="H178" s="20" t="s">
        <v>283</v>
      </c>
      <c r="I178" s="8">
        <v>41</v>
      </c>
      <c r="J178" s="6">
        <v>3000000</v>
      </c>
      <c r="K178" s="6">
        <v>36000000</v>
      </c>
      <c r="M178" s="7"/>
      <c r="N178" s="6"/>
      <c r="O178" s="6"/>
    </row>
    <row r="179" spans="2:15" x14ac:dyDescent="0.25">
      <c r="B179" s="1">
        <v>177</v>
      </c>
      <c r="C179" s="21">
        <v>889847</v>
      </c>
      <c r="D179" s="20" t="s">
        <v>284</v>
      </c>
      <c r="E179" s="20" t="s">
        <v>285</v>
      </c>
      <c r="F179" s="20" t="s">
        <v>270</v>
      </c>
      <c r="G179" s="20" t="s">
        <v>270</v>
      </c>
      <c r="H179" s="20" t="s">
        <v>283</v>
      </c>
      <c r="I179" s="8">
        <v>41</v>
      </c>
      <c r="J179" s="6">
        <v>3000000</v>
      </c>
      <c r="K179" s="6">
        <v>36000000</v>
      </c>
      <c r="M179" s="7"/>
      <c r="N179" s="6"/>
      <c r="O179" s="6"/>
    </row>
    <row r="180" spans="2:15" x14ac:dyDescent="0.25">
      <c r="B180" s="1">
        <v>178</v>
      </c>
      <c r="C180" s="21">
        <v>1281382</v>
      </c>
      <c r="D180" s="20" t="s">
        <v>295</v>
      </c>
      <c r="E180" s="20" t="s">
        <v>594</v>
      </c>
      <c r="F180" s="20" t="s">
        <v>270</v>
      </c>
      <c r="G180" s="20" t="s">
        <v>270</v>
      </c>
      <c r="H180" s="20" t="s">
        <v>283</v>
      </c>
      <c r="I180" s="8">
        <v>41</v>
      </c>
      <c r="J180" s="6">
        <v>3000000</v>
      </c>
      <c r="K180" s="6">
        <v>36000000</v>
      </c>
      <c r="M180" s="7"/>
      <c r="N180" s="6"/>
      <c r="O180" s="6"/>
    </row>
    <row r="181" spans="2:15" x14ac:dyDescent="0.25">
      <c r="B181" s="1">
        <v>179</v>
      </c>
      <c r="C181" s="21">
        <v>2018960</v>
      </c>
      <c r="D181" s="20" t="s">
        <v>293</v>
      </c>
      <c r="E181" s="20" t="s">
        <v>294</v>
      </c>
      <c r="F181" s="20" t="s">
        <v>270</v>
      </c>
      <c r="G181" s="20" t="s">
        <v>270</v>
      </c>
      <c r="H181" s="20" t="s">
        <v>283</v>
      </c>
      <c r="I181" s="8">
        <v>41</v>
      </c>
      <c r="J181" s="6">
        <v>3000000</v>
      </c>
      <c r="K181" s="6">
        <v>36000000</v>
      </c>
      <c r="M181" s="7"/>
      <c r="N181" s="6"/>
      <c r="O181" s="6"/>
    </row>
    <row r="182" spans="2:15" x14ac:dyDescent="0.25">
      <c r="B182" s="1">
        <v>180</v>
      </c>
      <c r="C182" s="21">
        <v>2086944</v>
      </c>
      <c r="D182" s="20" t="s">
        <v>291</v>
      </c>
      <c r="E182" s="20" t="s">
        <v>292</v>
      </c>
      <c r="F182" s="20" t="s">
        <v>270</v>
      </c>
      <c r="G182" s="20" t="s">
        <v>270</v>
      </c>
      <c r="H182" s="20" t="s">
        <v>283</v>
      </c>
      <c r="I182" s="8">
        <v>41</v>
      </c>
      <c r="J182" s="6">
        <v>3000000</v>
      </c>
      <c r="K182" s="6">
        <v>36000000</v>
      </c>
      <c r="M182" s="7"/>
      <c r="N182" s="6"/>
      <c r="O182" s="6"/>
    </row>
    <row r="183" spans="2:15" x14ac:dyDescent="0.25">
      <c r="B183" s="1">
        <v>181</v>
      </c>
      <c r="C183" s="21">
        <v>2094630</v>
      </c>
      <c r="D183" s="20" t="s">
        <v>38</v>
      </c>
      <c r="E183" s="20" t="s">
        <v>290</v>
      </c>
      <c r="F183" s="20" t="s">
        <v>270</v>
      </c>
      <c r="G183" s="20" t="s">
        <v>270</v>
      </c>
      <c r="H183" s="20" t="s">
        <v>283</v>
      </c>
      <c r="I183" s="8">
        <v>41</v>
      </c>
      <c r="J183" s="6">
        <v>3000000</v>
      </c>
      <c r="K183" s="6">
        <v>36000000</v>
      </c>
      <c r="M183" s="7"/>
      <c r="N183" s="6"/>
      <c r="O183" s="6"/>
    </row>
    <row r="184" spans="2:15" x14ac:dyDescent="0.25">
      <c r="B184" s="1">
        <v>182</v>
      </c>
      <c r="C184" s="21">
        <v>3253134</v>
      </c>
      <c r="D184" s="20" t="s">
        <v>286</v>
      </c>
      <c r="E184" s="20" t="s">
        <v>287</v>
      </c>
      <c r="F184" s="20" t="s">
        <v>270</v>
      </c>
      <c r="G184" s="20" t="s">
        <v>270</v>
      </c>
      <c r="H184" s="20" t="s">
        <v>283</v>
      </c>
      <c r="I184" s="8">
        <v>41</v>
      </c>
      <c r="J184" s="6">
        <v>3000000</v>
      </c>
      <c r="K184" s="6">
        <v>36000000</v>
      </c>
      <c r="M184" s="7"/>
      <c r="N184" s="6"/>
      <c r="O184" s="6"/>
    </row>
    <row r="185" spans="2:15" hidden="1" x14ac:dyDescent="0.25">
      <c r="B185" s="1">
        <v>183</v>
      </c>
      <c r="C185" s="21"/>
      <c r="D185" s="42" t="s">
        <v>88</v>
      </c>
      <c r="E185" s="42" t="s">
        <v>668</v>
      </c>
      <c r="F185" s="42" t="s">
        <v>266</v>
      </c>
      <c r="G185" s="42" t="s">
        <v>266</v>
      </c>
      <c r="H185" s="42" t="s">
        <v>283</v>
      </c>
      <c r="I185" s="43">
        <v>41</v>
      </c>
      <c r="J185" s="44">
        <v>3000000</v>
      </c>
      <c r="K185" s="44">
        <v>36000000</v>
      </c>
      <c r="M185" s="7"/>
      <c r="N185" s="6"/>
      <c r="O185" s="6"/>
    </row>
    <row r="186" spans="2:15" x14ac:dyDescent="0.25">
      <c r="B186" s="1">
        <v>184</v>
      </c>
      <c r="C186" s="21">
        <v>433298</v>
      </c>
      <c r="D186" s="20" t="s">
        <v>312</v>
      </c>
      <c r="E186" s="20" t="s">
        <v>313</v>
      </c>
      <c r="F186" s="20" t="s">
        <v>270</v>
      </c>
      <c r="G186" s="20" t="s">
        <v>270</v>
      </c>
      <c r="H186" s="20" t="s">
        <v>297</v>
      </c>
      <c r="I186" s="8">
        <v>42</v>
      </c>
      <c r="J186" s="6">
        <v>2800000</v>
      </c>
      <c r="K186" s="6">
        <v>33600000</v>
      </c>
      <c r="M186" s="7"/>
      <c r="N186" s="6"/>
      <c r="O186" s="6"/>
    </row>
    <row r="187" spans="2:15" x14ac:dyDescent="0.25">
      <c r="B187" s="1">
        <v>185</v>
      </c>
      <c r="C187" s="21">
        <v>759381</v>
      </c>
      <c r="D187" s="20" t="s">
        <v>665</v>
      </c>
      <c r="E187" s="20" t="s">
        <v>349</v>
      </c>
      <c r="F187" s="22" t="s">
        <v>270</v>
      </c>
      <c r="G187" s="22" t="s">
        <v>270</v>
      </c>
      <c r="H187" s="22" t="s">
        <v>297</v>
      </c>
      <c r="I187" s="15">
        <v>42</v>
      </c>
      <c r="J187" s="16">
        <v>2800000</v>
      </c>
      <c r="K187" s="16">
        <v>33600000</v>
      </c>
      <c r="M187" s="7"/>
      <c r="N187" s="6"/>
      <c r="O187" s="6"/>
    </row>
    <row r="188" spans="2:15" x14ac:dyDescent="0.25">
      <c r="B188" s="1">
        <v>186</v>
      </c>
      <c r="C188" s="21">
        <v>1117491</v>
      </c>
      <c r="D188" s="20" t="s">
        <v>300</v>
      </c>
      <c r="E188" s="20" t="s">
        <v>301</v>
      </c>
      <c r="F188" s="20" t="s">
        <v>270</v>
      </c>
      <c r="G188" s="20" t="s">
        <v>270</v>
      </c>
      <c r="H188" s="20" t="s">
        <v>297</v>
      </c>
      <c r="I188" s="8">
        <v>42</v>
      </c>
      <c r="J188" s="6">
        <v>2800000</v>
      </c>
      <c r="K188" s="6">
        <v>33600000</v>
      </c>
      <c r="M188" s="7"/>
      <c r="N188" s="6"/>
      <c r="O188" s="6"/>
    </row>
    <row r="189" spans="2:15" x14ac:dyDescent="0.25">
      <c r="B189" s="1">
        <v>187</v>
      </c>
      <c r="C189" s="21">
        <v>1164364</v>
      </c>
      <c r="D189" s="20" t="s">
        <v>298</v>
      </c>
      <c r="E189" s="20" t="s">
        <v>299</v>
      </c>
      <c r="F189" s="20" t="s">
        <v>270</v>
      </c>
      <c r="G189" s="20" t="s">
        <v>270</v>
      </c>
      <c r="H189" s="20" t="s">
        <v>297</v>
      </c>
      <c r="I189" s="8">
        <v>42</v>
      </c>
      <c r="J189" s="6">
        <v>2800000</v>
      </c>
      <c r="K189" s="6">
        <v>33600000</v>
      </c>
      <c r="M189" s="7"/>
      <c r="N189" s="6"/>
      <c r="O189" s="6"/>
    </row>
    <row r="190" spans="2:15" x14ac:dyDescent="0.25">
      <c r="B190" s="1">
        <v>188</v>
      </c>
      <c r="C190" s="21">
        <v>1262456</v>
      </c>
      <c r="D190" s="20" t="s">
        <v>308</v>
      </c>
      <c r="E190" s="20" t="s">
        <v>309</v>
      </c>
      <c r="F190" s="20" t="s">
        <v>270</v>
      </c>
      <c r="G190" s="20" t="s">
        <v>270</v>
      </c>
      <c r="H190" s="20" t="s">
        <v>297</v>
      </c>
      <c r="I190" s="8">
        <v>42</v>
      </c>
      <c r="J190" s="6">
        <v>2800000</v>
      </c>
      <c r="K190" s="6">
        <v>33600000</v>
      </c>
      <c r="M190" s="7"/>
      <c r="N190" s="6"/>
      <c r="O190" s="6"/>
    </row>
    <row r="191" spans="2:15" x14ac:dyDescent="0.25">
      <c r="B191" s="1">
        <v>189</v>
      </c>
      <c r="C191" s="21">
        <v>1392236</v>
      </c>
      <c r="D191" s="20" t="s">
        <v>304</v>
      </c>
      <c r="E191" s="20" t="s">
        <v>305</v>
      </c>
      <c r="F191" s="20" t="s">
        <v>270</v>
      </c>
      <c r="G191" s="20" t="s">
        <v>270</v>
      </c>
      <c r="H191" s="20" t="s">
        <v>297</v>
      </c>
      <c r="I191" s="8">
        <v>42</v>
      </c>
      <c r="J191" s="6">
        <v>2800000</v>
      </c>
      <c r="K191" s="6">
        <v>33600000</v>
      </c>
      <c r="M191" s="7"/>
      <c r="N191" s="6"/>
      <c r="O191" s="6"/>
    </row>
    <row r="192" spans="2:15" x14ac:dyDescent="0.25">
      <c r="B192" s="1">
        <v>190</v>
      </c>
      <c r="C192" s="21">
        <v>2100248</v>
      </c>
      <c r="D192" s="20" t="s">
        <v>114</v>
      </c>
      <c r="E192" s="20" t="s">
        <v>296</v>
      </c>
      <c r="F192" s="20" t="s">
        <v>266</v>
      </c>
      <c r="G192" s="20" t="s">
        <v>266</v>
      </c>
      <c r="H192" s="20" t="s">
        <v>297</v>
      </c>
      <c r="I192" s="8">
        <v>42</v>
      </c>
      <c r="J192" s="6">
        <v>2800000</v>
      </c>
      <c r="K192" s="6">
        <v>33600000</v>
      </c>
      <c r="M192" s="7"/>
      <c r="N192" s="6"/>
      <c r="O192" s="6"/>
    </row>
    <row r="193" spans="2:15" x14ac:dyDescent="0.25">
      <c r="B193" s="1">
        <v>191</v>
      </c>
      <c r="C193" s="21">
        <v>2243355</v>
      </c>
      <c r="D193" s="20" t="s">
        <v>314</v>
      </c>
      <c r="E193" s="20" t="s">
        <v>315</v>
      </c>
      <c r="F193" s="20" t="s">
        <v>270</v>
      </c>
      <c r="G193" s="20" t="s">
        <v>270</v>
      </c>
      <c r="H193" s="20" t="s">
        <v>297</v>
      </c>
      <c r="I193" s="8">
        <v>42</v>
      </c>
      <c r="J193" s="6">
        <v>2800000</v>
      </c>
      <c r="K193" s="6">
        <v>33600000</v>
      </c>
      <c r="M193" s="7"/>
      <c r="N193" s="6"/>
      <c r="O193" s="6"/>
    </row>
    <row r="194" spans="2:15" x14ac:dyDescent="0.25">
      <c r="B194" s="1">
        <v>192</v>
      </c>
      <c r="C194" s="21">
        <v>2516517</v>
      </c>
      <c r="D194" s="20" t="s">
        <v>310</v>
      </c>
      <c r="E194" s="20" t="s">
        <v>311</v>
      </c>
      <c r="F194" s="20" t="s">
        <v>270</v>
      </c>
      <c r="G194" s="20" t="s">
        <v>270</v>
      </c>
      <c r="H194" s="20" t="s">
        <v>297</v>
      </c>
      <c r="I194" s="8">
        <v>42</v>
      </c>
      <c r="J194" s="6">
        <v>2800000</v>
      </c>
      <c r="K194" s="6">
        <v>33600000</v>
      </c>
      <c r="M194" s="7"/>
      <c r="N194" s="6"/>
      <c r="O194" s="6"/>
    </row>
    <row r="195" spans="2:15" x14ac:dyDescent="0.25">
      <c r="B195" s="1">
        <v>193</v>
      </c>
      <c r="C195" s="21">
        <v>2969020</v>
      </c>
      <c r="D195" s="20" t="s">
        <v>302</v>
      </c>
      <c r="E195" s="20" t="s">
        <v>303</v>
      </c>
      <c r="F195" s="20" t="s">
        <v>270</v>
      </c>
      <c r="G195" s="20" t="s">
        <v>270</v>
      </c>
      <c r="H195" s="20" t="s">
        <v>297</v>
      </c>
      <c r="I195" s="8">
        <v>42</v>
      </c>
      <c r="J195" s="6">
        <v>2800000</v>
      </c>
      <c r="K195" s="6">
        <v>33600000</v>
      </c>
      <c r="M195" s="7"/>
      <c r="N195" s="6"/>
      <c r="O195" s="6"/>
    </row>
    <row r="196" spans="2:15" x14ac:dyDescent="0.25">
      <c r="B196" s="1">
        <v>194</v>
      </c>
      <c r="C196" s="27">
        <v>3185301</v>
      </c>
      <c r="D196" s="24" t="s">
        <v>560</v>
      </c>
      <c r="E196" s="24" t="s">
        <v>559</v>
      </c>
      <c r="F196" s="22" t="s">
        <v>270</v>
      </c>
      <c r="G196" s="22" t="s">
        <v>270</v>
      </c>
      <c r="H196" s="22" t="s">
        <v>297</v>
      </c>
      <c r="I196" s="15">
        <v>42</v>
      </c>
      <c r="J196" s="16">
        <v>2800000</v>
      </c>
      <c r="K196" s="16">
        <v>33600000</v>
      </c>
      <c r="M196" s="7"/>
      <c r="N196" s="6"/>
      <c r="O196" s="6"/>
    </row>
    <row r="197" spans="2:15" x14ac:dyDescent="0.25">
      <c r="B197" s="1">
        <v>195</v>
      </c>
      <c r="C197" s="21">
        <v>3331630</v>
      </c>
      <c r="D197" s="20" t="s">
        <v>575</v>
      </c>
      <c r="E197" s="20" t="s">
        <v>555</v>
      </c>
      <c r="F197" s="20" t="s">
        <v>266</v>
      </c>
      <c r="G197" s="20" t="s">
        <v>266</v>
      </c>
      <c r="H197" s="20" t="s">
        <v>297</v>
      </c>
      <c r="I197" s="8">
        <v>42</v>
      </c>
      <c r="J197" s="6">
        <v>2800000</v>
      </c>
      <c r="K197" s="6">
        <v>33600000</v>
      </c>
      <c r="M197" s="7"/>
      <c r="N197" s="6"/>
      <c r="O197" s="6"/>
    </row>
    <row r="198" spans="2:15" x14ac:dyDescent="0.25">
      <c r="B198" s="1">
        <v>196</v>
      </c>
      <c r="C198" s="21">
        <v>3476164</v>
      </c>
      <c r="D198" s="20" t="s">
        <v>306</v>
      </c>
      <c r="E198" s="20" t="s">
        <v>307</v>
      </c>
      <c r="F198" s="20" t="s">
        <v>270</v>
      </c>
      <c r="G198" s="20" t="s">
        <v>270</v>
      </c>
      <c r="H198" s="20" t="s">
        <v>297</v>
      </c>
      <c r="I198" s="8">
        <v>42</v>
      </c>
      <c r="J198" s="6">
        <v>2800000</v>
      </c>
      <c r="K198" s="6">
        <v>33600000</v>
      </c>
      <c r="M198" s="7"/>
      <c r="N198" s="6"/>
      <c r="O198" s="6"/>
    </row>
    <row r="199" spans="2:15" x14ac:dyDescent="0.25">
      <c r="B199" s="1">
        <v>197</v>
      </c>
      <c r="C199" s="21">
        <v>3661501</v>
      </c>
      <c r="D199" s="20" t="s">
        <v>541</v>
      </c>
      <c r="E199" s="20" t="s">
        <v>542</v>
      </c>
      <c r="F199" s="20" t="s">
        <v>266</v>
      </c>
      <c r="G199" s="20" t="s">
        <v>266</v>
      </c>
      <c r="H199" s="20" t="s">
        <v>297</v>
      </c>
      <c r="I199" s="8">
        <v>42</v>
      </c>
      <c r="J199" s="6">
        <v>2800000</v>
      </c>
      <c r="K199" s="6">
        <v>33600000</v>
      </c>
      <c r="M199" s="7"/>
      <c r="N199" s="6"/>
      <c r="O199" s="6"/>
    </row>
    <row r="200" spans="2:15" x14ac:dyDescent="0.25">
      <c r="B200" s="1">
        <v>198</v>
      </c>
      <c r="C200" s="21">
        <v>4162876</v>
      </c>
      <c r="D200" s="20" t="s">
        <v>387</v>
      </c>
      <c r="E200" s="20" t="s">
        <v>388</v>
      </c>
      <c r="F200" s="20" t="s">
        <v>266</v>
      </c>
      <c r="G200" s="20" t="s">
        <v>266</v>
      </c>
      <c r="H200" s="20" t="s">
        <v>297</v>
      </c>
      <c r="I200" s="8">
        <v>42</v>
      </c>
      <c r="J200" s="6">
        <v>2800000</v>
      </c>
      <c r="K200" s="6">
        <v>33600000</v>
      </c>
      <c r="M200" s="7"/>
      <c r="N200" s="6"/>
      <c r="O200" s="6"/>
    </row>
    <row r="201" spans="2:15" x14ac:dyDescent="0.25">
      <c r="B201" s="1">
        <v>199</v>
      </c>
      <c r="C201" s="21">
        <v>5261546</v>
      </c>
      <c r="D201" s="20" t="s">
        <v>554</v>
      </c>
      <c r="E201" s="20" t="s">
        <v>553</v>
      </c>
      <c r="F201" s="20" t="s">
        <v>266</v>
      </c>
      <c r="G201" s="20" t="s">
        <v>266</v>
      </c>
      <c r="H201" s="20" t="s">
        <v>297</v>
      </c>
      <c r="I201" s="8">
        <v>42</v>
      </c>
      <c r="J201" s="6">
        <v>2800000</v>
      </c>
      <c r="K201" s="6">
        <v>33600000</v>
      </c>
      <c r="M201" s="7"/>
      <c r="N201" s="6"/>
      <c r="O201" s="6"/>
    </row>
    <row r="202" spans="2:15" hidden="1" x14ac:dyDescent="0.25">
      <c r="B202" s="1">
        <v>200</v>
      </c>
      <c r="C202" s="31"/>
      <c r="D202" s="42" t="s">
        <v>88</v>
      </c>
      <c r="E202" s="42" t="s">
        <v>661</v>
      </c>
      <c r="F202" s="42" t="s">
        <v>270</v>
      </c>
      <c r="G202" s="42" t="s">
        <v>270</v>
      </c>
      <c r="H202" s="42" t="s">
        <v>297</v>
      </c>
      <c r="I202" s="43">
        <v>42</v>
      </c>
      <c r="J202" s="44">
        <v>2800000</v>
      </c>
      <c r="K202" s="44">
        <v>33600000</v>
      </c>
      <c r="M202" s="7"/>
      <c r="N202" s="6"/>
      <c r="O202" s="6"/>
    </row>
    <row r="203" spans="2:15" x14ac:dyDescent="0.25">
      <c r="B203" s="1">
        <v>201</v>
      </c>
      <c r="C203" s="21">
        <v>515908</v>
      </c>
      <c r="D203" s="20" t="s">
        <v>320</v>
      </c>
      <c r="E203" s="20" t="s">
        <v>321</v>
      </c>
      <c r="F203" s="20" t="s">
        <v>270</v>
      </c>
      <c r="G203" s="20" t="s">
        <v>270</v>
      </c>
      <c r="H203" s="20" t="s">
        <v>318</v>
      </c>
      <c r="I203" s="8">
        <v>43</v>
      </c>
      <c r="J203" s="6">
        <v>2600000</v>
      </c>
      <c r="K203" s="6">
        <v>31200000</v>
      </c>
      <c r="M203" s="7"/>
      <c r="N203" s="6"/>
      <c r="O203" s="6"/>
    </row>
    <row r="204" spans="2:15" x14ac:dyDescent="0.25">
      <c r="B204" s="1">
        <v>202</v>
      </c>
      <c r="C204" s="21">
        <v>1026842</v>
      </c>
      <c r="D204" s="24" t="s">
        <v>331</v>
      </c>
      <c r="E204" s="24" t="s">
        <v>332</v>
      </c>
      <c r="F204" s="20" t="s">
        <v>270</v>
      </c>
      <c r="G204" s="20" t="s">
        <v>270</v>
      </c>
      <c r="H204" s="20" t="s">
        <v>318</v>
      </c>
      <c r="I204" s="8">
        <v>43</v>
      </c>
      <c r="J204" s="6">
        <v>2600000</v>
      </c>
      <c r="K204" s="6">
        <v>31200000</v>
      </c>
      <c r="M204" s="7"/>
      <c r="N204" s="6"/>
      <c r="O204" s="6"/>
    </row>
    <row r="205" spans="2:15" x14ac:dyDescent="0.25">
      <c r="B205" s="1">
        <v>203</v>
      </c>
      <c r="C205" s="21">
        <v>1137212</v>
      </c>
      <c r="D205" s="22" t="s">
        <v>391</v>
      </c>
      <c r="E205" s="22" t="s">
        <v>591</v>
      </c>
      <c r="F205" s="20" t="s">
        <v>270</v>
      </c>
      <c r="G205" s="20" t="s">
        <v>270</v>
      </c>
      <c r="H205" s="20" t="s">
        <v>318</v>
      </c>
      <c r="I205" s="8">
        <v>43</v>
      </c>
      <c r="J205" s="6">
        <v>2600000</v>
      </c>
      <c r="K205" s="6">
        <v>31200000</v>
      </c>
      <c r="M205" s="7"/>
      <c r="N205" s="6"/>
      <c r="O205" s="6"/>
    </row>
    <row r="206" spans="2:15" x14ac:dyDescent="0.25">
      <c r="B206" s="1">
        <v>204</v>
      </c>
      <c r="C206" s="21">
        <v>2041925</v>
      </c>
      <c r="D206" s="20" t="s">
        <v>319</v>
      </c>
      <c r="E206" s="20" t="s">
        <v>287</v>
      </c>
      <c r="F206" s="20" t="s">
        <v>270</v>
      </c>
      <c r="G206" s="20" t="s">
        <v>270</v>
      </c>
      <c r="H206" s="20" t="s">
        <v>318</v>
      </c>
      <c r="I206" s="8">
        <v>43</v>
      </c>
      <c r="J206" s="6">
        <v>2600000</v>
      </c>
      <c r="K206" s="6">
        <v>31200000</v>
      </c>
      <c r="M206" s="7"/>
      <c r="N206" s="6"/>
      <c r="O206" s="6"/>
    </row>
    <row r="207" spans="2:15" x14ac:dyDescent="0.25">
      <c r="B207" s="1">
        <v>205</v>
      </c>
      <c r="C207" s="21">
        <v>3496670</v>
      </c>
      <c r="D207" s="20" t="s">
        <v>324</v>
      </c>
      <c r="E207" s="20" t="s">
        <v>325</v>
      </c>
      <c r="F207" s="20" t="s">
        <v>270</v>
      </c>
      <c r="G207" s="20" t="s">
        <v>270</v>
      </c>
      <c r="H207" s="20" t="s">
        <v>318</v>
      </c>
      <c r="I207" s="8">
        <v>43</v>
      </c>
      <c r="J207" s="6">
        <v>2600000</v>
      </c>
      <c r="K207" s="6">
        <v>31200000</v>
      </c>
      <c r="M207" s="7"/>
      <c r="N207" s="6"/>
      <c r="O207" s="6"/>
    </row>
    <row r="208" spans="2:15" x14ac:dyDescent="0.25">
      <c r="B208" s="1">
        <v>206</v>
      </c>
      <c r="C208" s="21">
        <v>3995498</v>
      </c>
      <c r="D208" s="20" t="s">
        <v>326</v>
      </c>
      <c r="E208" s="20" t="s">
        <v>327</v>
      </c>
      <c r="F208" s="20" t="s">
        <v>270</v>
      </c>
      <c r="G208" s="20" t="s">
        <v>270</v>
      </c>
      <c r="H208" s="20" t="s">
        <v>318</v>
      </c>
      <c r="I208" s="8">
        <v>43</v>
      </c>
      <c r="J208" s="6">
        <v>2600000</v>
      </c>
      <c r="K208" s="6">
        <v>31200000</v>
      </c>
      <c r="M208" s="7"/>
      <c r="N208" s="6"/>
      <c r="O208" s="6"/>
    </row>
    <row r="209" spans="2:15" x14ac:dyDescent="0.25">
      <c r="B209" s="1">
        <v>207</v>
      </c>
      <c r="C209" s="21">
        <v>522815</v>
      </c>
      <c r="D209" s="24" t="s">
        <v>539</v>
      </c>
      <c r="E209" s="24" t="s">
        <v>540</v>
      </c>
      <c r="F209" s="20" t="s">
        <v>270</v>
      </c>
      <c r="G209" s="20" t="s">
        <v>270</v>
      </c>
      <c r="H209" s="20" t="s">
        <v>328</v>
      </c>
      <c r="I209" s="8">
        <v>44</v>
      </c>
      <c r="J209" s="6">
        <v>2400000</v>
      </c>
      <c r="K209" s="6">
        <v>28800000</v>
      </c>
      <c r="M209" s="7"/>
      <c r="N209" s="6"/>
      <c r="O209" s="6"/>
    </row>
    <row r="210" spans="2:15" x14ac:dyDescent="0.25">
      <c r="B210" s="1">
        <v>208</v>
      </c>
      <c r="C210" s="21">
        <v>573821</v>
      </c>
      <c r="D210" s="20" t="s">
        <v>464</v>
      </c>
      <c r="E210" s="20" t="s">
        <v>465</v>
      </c>
      <c r="F210" s="20" t="s">
        <v>270</v>
      </c>
      <c r="G210" s="20" t="s">
        <v>270</v>
      </c>
      <c r="H210" s="20" t="s">
        <v>328</v>
      </c>
      <c r="I210" s="8">
        <v>44</v>
      </c>
      <c r="J210" s="6">
        <v>2400000</v>
      </c>
      <c r="K210" s="6">
        <v>28800000</v>
      </c>
      <c r="M210" s="7"/>
      <c r="N210" s="6"/>
      <c r="O210" s="6"/>
    </row>
    <row r="211" spans="2:15" x14ac:dyDescent="0.25">
      <c r="B211" s="1">
        <v>209</v>
      </c>
      <c r="C211" s="21">
        <v>739989</v>
      </c>
      <c r="D211" s="20" t="s">
        <v>343</v>
      </c>
      <c r="E211" s="20" t="s">
        <v>344</v>
      </c>
      <c r="F211" s="20" t="s">
        <v>270</v>
      </c>
      <c r="G211" s="20" t="s">
        <v>270</v>
      </c>
      <c r="H211" s="20" t="s">
        <v>328</v>
      </c>
      <c r="I211" s="8">
        <v>44</v>
      </c>
      <c r="J211" s="6">
        <v>2400000</v>
      </c>
      <c r="K211" s="6">
        <v>28800000</v>
      </c>
      <c r="M211" s="7"/>
      <c r="N211" s="6"/>
      <c r="O211" s="6"/>
    </row>
    <row r="212" spans="2:15" x14ac:dyDescent="0.25">
      <c r="B212" s="1">
        <v>210</v>
      </c>
      <c r="C212" s="21">
        <v>752631</v>
      </c>
      <c r="D212" s="20" t="s">
        <v>339</v>
      </c>
      <c r="E212" s="20" t="s">
        <v>340</v>
      </c>
      <c r="F212" s="20" t="s">
        <v>270</v>
      </c>
      <c r="G212" s="20" t="s">
        <v>270</v>
      </c>
      <c r="H212" s="20" t="s">
        <v>328</v>
      </c>
      <c r="I212" s="8">
        <v>44</v>
      </c>
      <c r="J212" s="6">
        <v>2400000</v>
      </c>
      <c r="K212" s="6">
        <v>28800000</v>
      </c>
      <c r="M212" s="7"/>
      <c r="N212" s="6"/>
      <c r="O212" s="6"/>
    </row>
    <row r="213" spans="2:15" x14ac:dyDescent="0.25">
      <c r="B213" s="1">
        <v>211</v>
      </c>
      <c r="C213" s="21">
        <v>798845</v>
      </c>
      <c r="D213" s="20" t="s">
        <v>355</v>
      </c>
      <c r="E213" s="20" t="s">
        <v>356</v>
      </c>
      <c r="F213" s="20" t="s">
        <v>270</v>
      </c>
      <c r="G213" s="20" t="s">
        <v>270</v>
      </c>
      <c r="H213" s="20" t="s">
        <v>328</v>
      </c>
      <c r="I213" s="8">
        <v>44</v>
      </c>
      <c r="J213" s="6">
        <v>2400000</v>
      </c>
      <c r="K213" s="6">
        <v>28800000</v>
      </c>
      <c r="M213" s="7"/>
      <c r="N213" s="6"/>
      <c r="O213" s="6"/>
    </row>
    <row r="214" spans="2:15" x14ac:dyDescent="0.25">
      <c r="B214" s="1">
        <v>212</v>
      </c>
      <c r="C214" s="21">
        <v>1138807</v>
      </c>
      <c r="D214" s="20" t="s">
        <v>228</v>
      </c>
      <c r="E214" s="20" t="s">
        <v>470</v>
      </c>
      <c r="F214" s="20" t="s">
        <v>270</v>
      </c>
      <c r="G214" s="20" t="s">
        <v>270</v>
      </c>
      <c r="H214" s="20" t="s">
        <v>328</v>
      </c>
      <c r="I214" s="8">
        <v>44</v>
      </c>
      <c r="J214" s="6">
        <v>2400000</v>
      </c>
      <c r="K214" s="6">
        <v>28800000</v>
      </c>
      <c r="M214" s="7"/>
      <c r="N214" s="6"/>
      <c r="O214" s="6"/>
    </row>
    <row r="215" spans="2:15" x14ac:dyDescent="0.25">
      <c r="B215" s="1">
        <v>213</v>
      </c>
      <c r="C215" s="21">
        <v>1191022</v>
      </c>
      <c r="D215" s="24" t="s">
        <v>173</v>
      </c>
      <c r="E215" s="24" t="s">
        <v>473</v>
      </c>
      <c r="F215" s="22" t="s">
        <v>270</v>
      </c>
      <c r="G215" s="22" t="s">
        <v>270</v>
      </c>
      <c r="H215" s="22" t="s">
        <v>328</v>
      </c>
      <c r="I215" s="15">
        <v>44</v>
      </c>
      <c r="J215" s="16">
        <v>2400000</v>
      </c>
      <c r="K215" s="16">
        <v>28800000</v>
      </c>
      <c r="M215" s="7"/>
      <c r="N215" s="6"/>
      <c r="O215" s="6"/>
    </row>
    <row r="216" spans="2:15" x14ac:dyDescent="0.25">
      <c r="B216" s="1">
        <v>214</v>
      </c>
      <c r="C216" s="21">
        <v>1232198</v>
      </c>
      <c r="D216" s="20" t="s">
        <v>329</v>
      </c>
      <c r="E216" s="20" t="s">
        <v>330</v>
      </c>
      <c r="F216" s="20" t="s">
        <v>270</v>
      </c>
      <c r="G216" s="20" t="s">
        <v>270</v>
      </c>
      <c r="H216" s="20" t="s">
        <v>328</v>
      </c>
      <c r="I216" s="8">
        <v>44</v>
      </c>
      <c r="J216" s="6">
        <v>2400000</v>
      </c>
      <c r="K216" s="6">
        <v>28800000</v>
      </c>
      <c r="M216" s="7"/>
      <c r="N216" s="6"/>
      <c r="O216" s="6"/>
    </row>
    <row r="217" spans="2:15" x14ac:dyDescent="0.25">
      <c r="B217" s="1">
        <v>215</v>
      </c>
      <c r="C217" s="21">
        <v>1246746</v>
      </c>
      <c r="D217" s="22" t="s">
        <v>93</v>
      </c>
      <c r="E217" s="22" t="s">
        <v>363</v>
      </c>
      <c r="F217" s="22" t="s">
        <v>270</v>
      </c>
      <c r="G217" s="22" t="s">
        <v>270</v>
      </c>
      <c r="H217" s="22" t="s">
        <v>328</v>
      </c>
      <c r="I217" s="15">
        <v>44</v>
      </c>
      <c r="J217" s="16">
        <v>2400000</v>
      </c>
      <c r="K217" s="16">
        <v>28800000</v>
      </c>
      <c r="M217" s="7"/>
      <c r="N217" s="6"/>
      <c r="O217" s="6"/>
    </row>
    <row r="218" spans="2:15" x14ac:dyDescent="0.25">
      <c r="B218" s="1">
        <v>216</v>
      </c>
      <c r="C218" s="21">
        <v>1432400</v>
      </c>
      <c r="D218" s="20" t="s">
        <v>93</v>
      </c>
      <c r="E218" s="20" t="s">
        <v>305</v>
      </c>
      <c r="F218" s="20" t="s">
        <v>270</v>
      </c>
      <c r="G218" s="20" t="s">
        <v>270</v>
      </c>
      <c r="H218" s="20" t="s">
        <v>328</v>
      </c>
      <c r="I218" s="8">
        <v>44</v>
      </c>
      <c r="J218" s="6">
        <v>2400000</v>
      </c>
      <c r="K218" s="6">
        <v>28800000</v>
      </c>
      <c r="M218" s="7"/>
      <c r="N218" s="6"/>
      <c r="O218" s="6"/>
    </row>
    <row r="219" spans="2:15" x14ac:dyDescent="0.25">
      <c r="B219" s="1">
        <v>217</v>
      </c>
      <c r="C219" s="21">
        <v>1509624</v>
      </c>
      <c r="D219" s="20" t="s">
        <v>345</v>
      </c>
      <c r="E219" s="20" t="s">
        <v>346</v>
      </c>
      <c r="F219" s="20" t="s">
        <v>270</v>
      </c>
      <c r="G219" s="20" t="s">
        <v>593</v>
      </c>
      <c r="H219" s="20" t="s">
        <v>328</v>
      </c>
      <c r="I219" s="8">
        <v>44</v>
      </c>
      <c r="J219" s="6">
        <v>2400000</v>
      </c>
      <c r="K219" s="6">
        <v>28800000</v>
      </c>
      <c r="M219" s="7"/>
      <c r="N219" s="6">
        <f>+J219*0.3</f>
        <v>720000</v>
      </c>
      <c r="O219" s="6"/>
    </row>
    <row r="220" spans="2:15" x14ac:dyDescent="0.25">
      <c r="B220" s="1">
        <v>218</v>
      </c>
      <c r="C220" s="21">
        <v>1694546</v>
      </c>
      <c r="D220" s="20" t="s">
        <v>352</v>
      </c>
      <c r="E220" s="20" t="s">
        <v>353</v>
      </c>
      <c r="F220" s="20" t="s">
        <v>270</v>
      </c>
      <c r="G220" s="20" t="s">
        <v>270</v>
      </c>
      <c r="H220" s="20" t="s">
        <v>328</v>
      </c>
      <c r="I220" s="8">
        <v>44</v>
      </c>
      <c r="J220" s="6">
        <v>2400000</v>
      </c>
      <c r="K220" s="6">
        <v>28800000</v>
      </c>
      <c r="M220" s="7"/>
      <c r="N220" s="6"/>
      <c r="O220" s="6"/>
    </row>
    <row r="221" spans="2:15" x14ac:dyDescent="0.25">
      <c r="B221" s="1">
        <v>219</v>
      </c>
      <c r="C221" s="21">
        <v>1698185</v>
      </c>
      <c r="D221" s="22" t="s">
        <v>618</v>
      </c>
      <c r="E221" s="22" t="s">
        <v>198</v>
      </c>
      <c r="F221" s="22" t="s">
        <v>270</v>
      </c>
      <c r="G221" s="22" t="s">
        <v>270</v>
      </c>
      <c r="H221" s="22" t="s">
        <v>328</v>
      </c>
      <c r="I221" s="15">
        <v>44</v>
      </c>
      <c r="J221" s="16">
        <v>2400000</v>
      </c>
      <c r="K221" s="16">
        <v>28800000</v>
      </c>
      <c r="M221" s="7"/>
      <c r="N221" s="6"/>
      <c r="O221" s="6"/>
    </row>
    <row r="222" spans="2:15" x14ac:dyDescent="0.25">
      <c r="B222" s="1">
        <v>220</v>
      </c>
      <c r="C222" s="21">
        <v>1773544</v>
      </c>
      <c r="D222" s="20" t="s">
        <v>347</v>
      </c>
      <c r="E222" s="20" t="s">
        <v>348</v>
      </c>
      <c r="F222" s="20" t="s">
        <v>270</v>
      </c>
      <c r="G222" s="20" t="s">
        <v>270</v>
      </c>
      <c r="H222" s="20" t="s">
        <v>328</v>
      </c>
      <c r="I222" s="8">
        <v>44</v>
      </c>
      <c r="J222" s="6">
        <v>2400000</v>
      </c>
      <c r="K222" s="6">
        <v>28800000</v>
      </c>
      <c r="M222" s="7"/>
      <c r="N222" s="6"/>
      <c r="O222" s="6"/>
    </row>
    <row r="223" spans="2:15" x14ac:dyDescent="0.25">
      <c r="B223" s="1">
        <v>221</v>
      </c>
      <c r="C223" s="21">
        <v>1795821</v>
      </c>
      <c r="D223" s="22" t="s">
        <v>362</v>
      </c>
      <c r="E223" s="22" t="s">
        <v>630</v>
      </c>
      <c r="F223" s="22" t="s">
        <v>270</v>
      </c>
      <c r="G223" s="22" t="s">
        <v>270</v>
      </c>
      <c r="H223" s="22" t="s">
        <v>328</v>
      </c>
      <c r="I223" s="15">
        <v>44</v>
      </c>
      <c r="J223" s="16">
        <v>2400000</v>
      </c>
      <c r="K223" s="16">
        <v>28800000</v>
      </c>
      <c r="M223" s="7"/>
      <c r="N223" s="6"/>
      <c r="O223" s="6"/>
    </row>
    <row r="224" spans="2:15" x14ac:dyDescent="0.25">
      <c r="B224" s="1">
        <v>222</v>
      </c>
      <c r="C224" s="21">
        <v>1827142</v>
      </c>
      <c r="D224" s="20" t="s">
        <v>341</v>
      </c>
      <c r="E224" s="20" t="s">
        <v>342</v>
      </c>
      <c r="F224" s="20" t="s">
        <v>270</v>
      </c>
      <c r="G224" s="20" t="s">
        <v>270</v>
      </c>
      <c r="H224" s="20" t="s">
        <v>328</v>
      </c>
      <c r="I224" s="8">
        <v>44</v>
      </c>
      <c r="J224" s="6">
        <v>2400000</v>
      </c>
      <c r="K224" s="6">
        <v>28800000</v>
      </c>
      <c r="M224" s="7"/>
      <c r="N224" s="6"/>
      <c r="O224" s="6"/>
    </row>
    <row r="225" spans="2:15" x14ac:dyDescent="0.25">
      <c r="B225" s="1">
        <v>223</v>
      </c>
      <c r="C225" s="21">
        <v>3172287</v>
      </c>
      <c r="D225" s="20" t="s">
        <v>368</v>
      </c>
      <c r="E225" s="20" t="s">
        <v>369</v>
      </c>
      <c r="F225" s="20" t="s">
        <v>270</v>
      </c>
      <c r="G225" s="20" t="s">
        <v>270</v>
      </c>
      <c r="H225" s="20" t="s">
        <v>328</v>
      </c>
      <c r="I225" s="8">
        <v>44</v>
      </c>
      <c r="J225" s="6">
        <v>2400000</v>
      </c>
      <c r="K225" s="6">
        <v>28800000</v>
      </c>
      <c r="M225" s="7"/>
      <c r="N225" s="6"/>
      <c r="O225" s="6"/>
    </row>
    <row r="226" spans="2:15" x14ac:dyDescent="0.25">
      <c r="B226" s="1">
        <v>224</v>
      </c>
      <c r="C226" s="21">
        <v>3211936</v>
      </c>
      <c r="D226" s="20" t="s">
        <v>350</v>
      </c>
      <c r="E226" s="20" t="s">
        <v>351</v>
      </c>
      <c r="F226" s="20" t="s">
        <v>270</v>
      </c>
      <c r="G226" s="20" t="s">
        <v>270</v>
      </c>
      <c r="H226" s="20" t="s">
        <v>328</v>
      </c>
      <c r="I226" s="8">
        <v>44</v>
      </c>
      <c r="J226" s="6">
        <v>2400000</v>
      </c>
      <c r="K226" s="6">
        <v>28800000</v>
      </c>
      <c r="M226" s="7"/>
      <c r="N226" s="6"/>
      <c r="O226" s="6"/>
    </row>
    <row r="227" spans="2:15" x14ac:dyDescent="0.25">
      <c r="B227" s="1">
        <v>225</v>
      </c>
      <c r="C227" s="21">
        <v>3410456</v>
      </c>
      <c r="D227" s="20" t="s">
        <v>543</v>
      </c>
      <c r="E227" s="20" t="s">
        <v>544</v>
      </c>
      <c r="F227" s="20" t="s">
        <v>270</v>
      </c>
      <c r="G227" s="20" t="s">
        <v>270</v>
      </c>
      <c r="H227" s="20" t="s">
        <v>328</v>
      </c>
      <c r="I227" s="8">
        <v>44</v>
      </c>
      <c r="J227" s="6">
        <v>2400000</v>
      </c>
      <c r="K227" s="6">
        <v>28800000</v>
      </c>
      <c r="M227" s="7"/>
      <c r="N227" s="6"/>
      <c r="O227" s="6"/>
    </row>
    <row r="228" spans="2:15" x14ac:dyDescent="0.25">
      <c r="B228" s="1">
        <v>226</v>
      </c>
      <c r="C228" s="21">
        <v>3972047</v>
      </c>
      <c r="D228" s="24" t="s">
        <v>370</v>
      </c>
      <c r="E228" s="24" t="s">
        <v>371</v>
      </c>
      <c r="F228" s="22" t="s">
        <v>270</v>
      </c>
      <c r="G228" s="22" t="s">
        <v>270</v>
      </c>
      <c r="H228" s="22" t="s">
        <v>328</v>
      </c>
      <c r="I228" s="15">
        <v>44</v>
      </c>
      <c r="J228" s="16">
        <v>2400000</v>
      </c>
      <c r="K228" s="16">
        <v>28800000</v>
      </c>
      <c r="M228" s="7"/>
      <c r="N228" s="6"/>
      <c r="O228" s="6"/>
    </row>
    <row r="229" spans="2:15" x14ac:dyDescent="0.25">
      <c r="B229" s="1">
        <v>227</v>
      </c>
      <c r="C229" s="21">
        <v>4004310</v>
      </c>
      <c r="D229" s="20" t="s">
        <v>468</v>
      </c>
      <c r="E229" s="20" t="s">
        <v>469</v>
      </c>
      <c r="F229" s="20" t="s">
        <v>270</v>
      </c>
      <c r="G229" s="20" t="s">
        <v>270</v>
      </c>
      <c r="H229" s="20" t="s">
        <v>328</v>
      </c>
      <c r="I229" s="8">
        <v>44</v>
      </c>
      <c r="J229" s="6">
        <v>2400000</v>
      </c>
      <c r="K229" s="6">
        <v>28800000</v>
      </c>
      <c r="M229" s="7"/>
      <c r="N229" s="6"/>
      <c r="O229" s="6"/>
    </row>
    <row r="230" spans="2:15" x14ac:dyDescent="0.25">
      <c r="B230" s="1">
        <v>228</v>
      </c>
      <c r="C230" s="21">
        <v>4153910</v>
      </c>
      <c r="D230" s="20" t="s">
        <v>337</v>
      </c>
      <c r="E230" s="20" t="s">
        <v>338</v>
      </c>
      <c r="F230" s="20" t="s">
        <v>270</v>
      </c>
      <c r="G230" s="20" t="s">
        <v>270</v>
      </c>
      <c r="H230" s="20" t="s">
        <v>328</v>
      </c>
      <c r="I230" s="8">
        <v>44</v>
      </c>
      <c r="J230" s="6">
        <v>2400000</v>
      </c>
      <c r="K230" s="6">
        <v>28800000</v>
      </c>
      <c r="M230" s="7"/>
      <c r="N230" s="6"/>
      <c r="O230" s="6"/>
    </row>
    <row r="231" spans="2:15" x14ac:dyDescent="0.25">
      <c r="B231" s="1">
        <v>229</v>
      </c>
      <c r="C231" s="21">
        <v>4313684</v>
      </c>
      <c r="D231" s="20" t="s">
        <v>335</v>
      </c>
      <c r="E231" s="20" t="s">
        <v>336</v>
      </c>
      <c r="F231" s="20" t="s">
        <v>270</v>
      </c>
      <c r="G231" s="20" t="s">
        <v>270</v>
      </c>
      <c r="H231" s="20" t="s">
        <v>328</v>
      </c>
      <c r="I231" s="8">
        <v>44</v>
      </c>
      <c r="J231" s="6">
        <v>2400000</v>
      </c>
      <c r="K231" s="6">
        <v>28800000</v>
      </c>
      <c r="M231" s="7"/>
      <c r="N231" s="6"/>
      <c r="O231" s="6"/>
    </row>
    <row r="232" spans="2:15" x14ac:dyDescent="0.25">
      <c r="B232" s="1">
        <v>230</v>
      </c>
      <c r="C232" s="21">
        <v>4719607</v>
      </c>
      <c r="D232" s="22" t="s">
        <v>358</v>
      </c>
      <c r="E232" s="22" t="s">
        <v>359</v>
      </c>
      <c r="F232" s="22" t="s">
        <v>270</v>
      </c>
      <c r="G232" s="22" t="s">
        <v>270</v>
      </c>
      <c r="H232" s="22" t="s">
        <v>328</v>
      </c>
      <c r="I232" s="15">
        <v>44</v>
      </c>
      <c r="J232" s="16">
        <v>2400000</v>
      </c>
      <c r="K232" s="16">
        <v>28800000</v>
      </c>
      <c r="M232" s="7"/>
      <c r="N232" s="6"/>
      <c r="O232" s="6"/>
    </row>
    <row r="233" spans="2:15" x14ac:dyDescent="0.25">
      <c r="B233" s="1">
        <v>231</v>
      </c>
      <c r="C233" s="21">
        <v>4908433</v>
      </c>
      <c r="D233" s="22" t="s">
        <v>700</v>
      </c>
      <c r="E233" s="22" t="s">
        <v>701</v>
      </c>
      <c r="F233" s="22" t="s">
        <v>270</v>
      </c>
      <c r="G233" s="22" t="s">
        <v>270</v>
      </c>
      <c r="H233" s="22" t="s">
        <v>328</v>
      </c>
      <c r="I233" s="15">
        <v>44</v>
      </c>
      <c r="J233" s="16">
        <v>2400000</v>
      </c>
      <c r="K233" s="16">
        <v>28800000</v>
      </c>
      <c r="M233" s="7"/>
      <c r="N233" s="6"/>
      <c r="O233" s="6"/>
    </row>
    <row r="234" spans="2:15" x14ac:dyDescent="0.25">
      <c r="B234" s="1">
        <v>232</v>
      </c>
      <c r="C234" s="21">
        <v>4967118</v>
      </c>
      <c r="D234" s="20" t="s">
        <v>479</v>
      </c>
      <c r="E234" s="20" t="s">
        <v>480</v>
      </c>
      <c r="F234" s="20" t="s">
        <v>270</v>
      </c>
      <c r="G234" s="20" t="s">
        <v>270</v>
      </c>
      <c r="H234" s="20" t="s">
        <v>328</v>
      </c>
      <c r="I234" s="8">
        <v>44</v>
      </c>
      <c r="J234" s="6">
        <v>2400000</v>
      </c>
      <c r="K234" s="6">
        <v>28800000</v>
      </c>
      <c r="M234" s="7"/>
      <c r="N234" s="6"/>
      <c r="O234" s="6"/>
    </row>
    <row r="235" spans="2:15" x14ac:dyDescent="0.25">
      <c r="B235" s="1">
        <v>233</v>
      </c>
      <c r="C235" s="21">
        <v>5035892</v>
      </c>
      <c r="D235" s="22" t="s">
        <v>702</v>
      </c>
      <c r="E235" s="22" t="s">
        <v>703</v>
      </c>
      <c r="F235" s="22" t="s">
        <v>270</v>
      </c>
      <c r="G235" s="22" t="s">
        <v>270</v>
      </c>
      <c r="H235" s="22" t="s">
        <v>328</v>
      </c>
      <c r="I235" s="15">
        <v>44</v>
      </c>
      <c r="J235" s="16">
        <v>2400000</v>
      </c>
      <c r="K235" s="16">
        <v>28800000</v>
      </c>
      <c r="M235" s="7"/>
      <c r="N235" s="6"/>
      <c r="O235" s="6"/>
    </row>
    <row r="236" spans="2:15" hidden="1" x14ac:dyDescent="0.25">
      <c r="B236" s="1">
        <v>234</v>
      </c>
      <c r="C236" s="21"/>
      <c r="D236" s="25" t="s">
        <v>88</v>
      </c>
      <c r="E236" s="25" t="s">
        <v>649</v>
      </c>
      <c r="F236" s="25" t="s">
        <v>270</v>
      </c>
      <c r="G236" s="25" t="s">
        <v>270</v>
      </c>
      <c r="H236" s="25" t="s">
        <v>328</v>
      </c>
      <c r="I236" s="17">
        <v>44</v>
      </c>
      <c r="J236" s="18">
        <v>2400000</v>
      </c>
      <c r="K236" s="18">
        <v>28800000</v>
      </c>
      <c r="M236" s="7"/>
      <c r="N236" s="6"/>
      <c r="O236" s="6"/>
    </row>
    <row r="237" spans="2:15" hidden="1" x14ac:dyDescent="0.25">
      <c r="B237" s="1">
        <v>235</v>
      </c>
      <c r="C237" s="21"/>
      <c r="D237" s="25" t="s">
        <v>88</v>
      </c>
      <c r="E237" s="25" t="s">
        <v>650</v>
      </c>
      <c r="F237" s="25" t="s">
        <v>270</v>
      </c>
      <c r="G237" s="25" t="s">
        <v>270</v>
      </c>
      <c r="H237" s="25" t="s">
        <v>328</v>
      </c>
      <c r="I237" s="17">
        <v>44</v>
      </c>
      <c r="J237" s="18">
        <v>2400000</v>
      </c>
      <c r="K237" s="18">
        <v>28800000</v>
      </c>
      <c r="M237" s="7"/>
      <c r="N237" s="6"/>
      <c r="O237" s="6"/>
    </row>
    <row r="238" spans="2:15" hidden="1" x14ac:dyDescent="0.25">
      <c r="B238" s="1">
        <v>236</v>
      </c>
      <c r="C238" s="21"/>
      <c r="D238" s="25" t="s">
        <v>88</v>
      </c>
      <c r="E238" s="25" t="s">
        <v>651</v>
      </c>
      <c r="F238" s="25" t="s">
        <v>270</v>
      </c>
      <c r="G238" s="25" t="s">
        <v>270</v>
      </c>
      <c r="H238" s="25" t="s">
        <v>328</v>
      </c>
      <c r="I238" s="17">
        <v>44</v>
      </c>
      <c r="J238" s="18">
        <v>2400000</v>
      </c>
      <c r="K238" s="18">
        <v>28800000</v>
      </c>
      <c r="M238" s="7"/>
      <c r="N238" s="6"/>
      <c r="O238" s="6"/>
    </row>
    <row r="239" spans="2:15" x14ac:dyDescent="0.25">
      <c r="B239" s="1">
        <v>237</v>
      </c>
      <c r="C239" s="21">
        <v>824197</v>
      </c>
      <c r="D239" s="20" t="s">
        <v>360</v>
      </c>
      <c r="E239" s="20" t="s">
        <v>361</v>
      </c>
      <c r="F239" s="20" t="s">
        <v>270</v>
      </c>
      <c r="G239" s="20" t="s">
        <v>270</v>
      </c>
      <c r="H239" s="20" t="s">
        <v>357</v>
      </c>
      <c r="I239" s="8">
        <v>45</v>
      </c>
      <c r="J239" s="6">
        <v>2200000</v>
      </c>
      <c r="K239" s="6">
        <v>26400000</v>
      </c>
      <c r="M239" s="7"/>
      <c r="N239" s="6"/>
      <c r="O239" s="6"/>
    </row>
    <row r="240" spans="2:15" x14ac:dyDescent="0.25">
      <c r="B240" s="1">
        <v>238</v>
      </c>
      <c r="C240" s="21">
        <v>839149</v>
      </c>
      <c r="D240" s="20" t="s">
        <v>585</v>
      </c>
      <c r="E240" s="20" t="s">
        <v>586</v>
      </c>
      <c r="F240" s="20" t="s">
        <v>270</v>
      </c>
      <c r="G240" s="20" t="s">
        <v>270</v>
      </c>
      <c r="H240" s="20" t="s">
        <v>357</v>
      </c>
      <c r="I240" s="8">
        <v>45</v>
      </c>
      <c r="J240" s="6">
        <v>2200000</v>
      </c>
      <c r="K240" s="6">
        <v>26400000</v>
      </c>
      <c r="M240" s="7"/>
      <c r="N240" s="6"/>
      <c r="O240" s="6"/>
    </row>
    <row r="241" spans="2:15" x14ac:dyDescent="0.25">
      <c r="B241" s="1">
        <v>239</v>
      </c>
      <c r="C241" s="21">
        <v>904635</v>
      </c>
      <c r="D241" s="20" t="s">
        <v>364</v>
      </c>
      <c r="E241" s="20" t="s">
        <v>365</v>
      </c>
      <c r="F241" s="20" t="s">
        <v>270</v>
      </c>
      <c r="G241" s="20" t="s">
        <v>270</v>
      </c>
      <c r="H241" s="20" t="s">
        <v>357</v>
      </c>
      <c r="I241" s="8">
        <v>45</v>
      </c>
      <c r="J241" s="6">
        <v>2200000</v>
      </c>
      <c r="K241" s="6">
        <v>26400000</v>
      </c>
      <c r="M241" s="7"/>
      <c r="N241" s="6"/>
      <c r="O241" s="6"/>
    </row>
    <row r="242" spans="2:15" x14ac:dyDescent="0.25">
      <c r="B242" s="1">
        <v>240</v>
      </c>
      <c r="C242" s="21">
        <v>921373</v>
      </c>
      <c r="D242" s="24" t="s">
        <v>389</v>
      </c>
      <c r="E242" s="24" t="s">
        <v>390</v>
      </c>
      <c r="F242" s="22" t="s">
        <v>270</v>
      </c>
      <c r="G242" s="22" t="s">
        <v>270</v>
      </c>
      <c r="H242" s="22" t="s">
        <v>357</v>
      </c>
      <c r="I242" s="15">
        <v>45</v>
      </c>
      <c r="J242" s="16">
        <v>2200000</v>
      </c>
      <c r="K242" s="16">
        <v>26400000</v>
      </c>
      <c r="M242" s="7"/>
      <c r="N242" s="6"/>
      <c r="O242" s="6"/>
    </row>
    <row r="243" spans="2:15" x14ac:dyDescent="0.25">
      <c r="B243" s="1">
        <v>241</v>
      </c>
      <c r="C243" s="21">
        <v>1360486</v>
      </c>
      <c r="D243" s="20" t="s">
        <v>376</v>
      </c>
      <c r="E243" s="20" t="s">
        <v>377</v>
      </c>
      <c r="F243" s="20" t="s">
        <v>270</v>
      </c>
      <c r="G243" s="20" t="s">
        <v>270</v>
      </c>
      <c r="H243" s="20" t="s">
        <v>357</v>
      </c>
      <c r="I243" s="8">
        <v>45</v>
      </c>
      <c r="J243" s="6">
        <v>2200000</v>
      </c>
      <c r="K243" s="6">
        <v>26400000</v>
      </c>
      <c r="M243" s="7"/>
      <c r="N243" s="6"/>
      <c r="O243" s="6"/>
    </row>
    <row r="244" spans="2:15" x14ac:dyDescent="0.25">
      <c r="B244" s="1">
        <v>242</v>
      </c>
      <c r="C244" s="21">
        <v>1449605</v>
      </c>
      <c r="D244" s="20" t="s">
        <v>527</v>
      </c>
      <c r="E244" s="20" t="s">
        <v>528</v>
      </c>
      <c r="F244" s="20" t="s">
        <v>270</v>
      </c>
      <c r="G244" s="20" t="s">
        <v>270</v>
      </c>
      <c r="H244" s="20" t="s">
        <v>357</v>
      </c>
      <c r="I244" s="8">
        <v>45</v>
      </c>
      <c r="J244" s="6">
        <v>2200000</v>
      </c>
      <c r="K244" s="6">
        <v>26400000</v>
      </c>
      <c r="M244" s="7"/>
      <c r="N244" s="6"/>
      <c r="O244" s="6"/>
    </row>
    <row r="245" spans="2:15" x14ac:dyDescent="0.25">
      <c r="B245" s="1">
        <v>243</v>
      </c>
      <c r="C245" s="21">
        <v>2856916</v>
      </c>
      <c r="D245" s="20" t="s">
        <v>498</v>
      </c>
      <c r="E245" s="20" t="s">
        <v>497</v>
      </c>
      <c r="F245" s="20" t="s">
        <v>270</v>
      </c>
      <c r="G245" s="20" t="s">
        <v>270</v>
      </c>
      <c r="H245" s="20" t="s">
        <v>357</v>
      </c>
      <c r="I245" s="8">
        <v>45</v>
      </c>
      <c r="J245" s="6">
        <v>2200000</v>
      </c>
      <c r="K245" s="6">
        <v>26400000</v>
      </c>
      <c r="M245" s="7"/>
      <c r="N245" s="6"/>
      <c r="O245" s="6"/>
    </row>
    <row r="246" spans="2:15" x14ac:dyDescent="0.25">
      <c r="B246" s="1">
        <v>244</v>
      </c>
      <c r="C246" s="21">
        <v>3251693</v>
      </c>
      <c r="D246" s="20" t="s">
        <v>545</v>
      </c>
      <c r="E246" s="20" t="s">
        <v>546</v>
      </c>
      <c r="F246" s="20" t="s">
        <v>270</v>
      </c>
      <c r="G246" s="20" t="s">
        <v>270</v>
      </c>
      <c r="H246" s="20" t="s">
        <v>357</v>
      </c>
      <c r="I246" s="8">
        <v>45</v>
      </c>
      <c r="J246" s="6">
        <v>2200000</v>
      </c>
      <c r="K246" s="6">
        <v>26400000</v>
      </c>
      <c r="M246" s="7"/>
      <c r="N246" s="6"/>
      <c r="O246" s="6"/>
    </row>
    <row r="247" spans="2:15" x14ac:dyDescent="0.25">
      <c r="B247" s="1">
        <v>245</v>
      </c>
      <c r="C247" s="21">
        <v>3351193</v>
      </c>
      <c r="D247" s="20" t="s">
        <v>484</v>
      </c>
      <c r="E247" s="20" t="s">
        <v>487</v>
      </c>
      <c r="F247" s="20" t="s">
        <v>270</v>
      </c>
      <c r="G247" s="20" t="s">
        <v>270</v>
      </c>
      <c r="H247" s="20" t="s">
        <v>357</v>
      </c>
      <c r="I247" s="8">
        <v>45</v>
      </c>
      <c r="J247" s="6">
        <v>2200000</v>
      </c>
      <c r="K247" s="6">
        <v>26400000</v>
      </c>
      <c r="M247" s="7"/>
      <c r="N247" s="6"/>
      <c r="O247" s="6"/>
    </row>
    <row r="248" spans="2:15" x14ac:dyDescent="0.25">
      <c r="B248" s="1">
        <v>246</v>
      </c>
      <c r="C248" s="21">
        <v>3388529</v>
      </c>
      <c r="D248" s="20" t="s">
        <v>483</v>
      </c>
      <c r="E248" s="20" t="s">
        <v>486</v>
      </c>
      <c r="F248" s="20" t="s">
        <v>270</v>
      </c>
      <c r="G248" s="20" t="s">
        <v>270</v>
      </c>
      <c r="H248" s="20" t="s">
        <v>357</v>
      </c>
      <c r="I248" s="8">
        <v>45</v>
      </c>
      <c r="J248" s="6">
        <v>2200000</v>
      </c>
      <c r="K248" s="6">
        <v>26400000</v>
      </c>
      <c r="M248" s="7"/>
      <c r="N248" s="6"/>
      <c r="O248" s="6"/>
    </row>
    <row r="249" spans="2:15" x14ac:dyDescent="0.25">
      <c r="B249" s="1">
        <v>247</v>
      </c>
      <c r="C249" s="21">
        <v>3510790</v>
      </c>
      <c r="D249" s="24" t="s">
        <v>405</v>
      </c>
      <c r="E249" s="24" t="s">
        <v>406</v>
      </c>
      <c r="F249" s="20" t="s">
        <v>270</v>
      </c>
      <c r="G249" s="20" t="s">
        <v>270</v>
      </c>
      <c r="H249" s="20" t="s">
        <v>357</v>
      </c>
      <c r="I249" s="8">
        <v>45</v>
      </c>
      <c r="J249" s="6">
        <v>2200000</v>
      </c>
      <c r="K249" s="6">
        <v>26400000</v>
      </c>
      <c r="M249" s="7"/>
      <c r="N249" s="6"/>
      <c r="O249" s="6"/>
    </row>
    <row r="250" spans="2:15" x14ac:dyDescent="0.25">
      <c r="B250" s="1">
        <v>248</v>
      </c>
      <c r="C250" s="21">
        <v>3678565</v>
      </c>
      <c r="D250" s="20" t="s">
        <v>496</v>
      </c>
      <c r="E250" s="20" t="s">
        <v>495</v>
      </c>
      <c r="F250" s="20" t="s">
        <v>270</v>
      </c>
      <c r="G250" s="20" t="s">
        <v>270</v>
      </c>
      <c r="H250" s="20" t="s">
        <v>357</v>
      </c>
      <c r="I250" s="8">
        <v>45</v>
      </c>
      <c r="J250" s="6">
        <v>2200000</v>
      </c>
      <c r="K250" s="6">
        <v>26400000</v>
      </c>
      <c r="M250" s="7"/>
      <c r="N250" s="6"/>
      <c r="O250" s="6"/>
    </row>
    <row r="251" spans="2:15" x14ac:dyDescent="0.25">
      <c r="B251" s="1">
        <v>249</v>
      </c>
      <c r="C251" s="21">
        <v>3797113</v>
      </c>
      <c r="D251" s="20" t="s">
        <v>485</v>
      </c>
      <c r="E251" s="20" t="s">
        <v>488</v>
      </c>
      <c r="F251" s="20" t="s">
        <v>270</v>
      </c>
      <c r="G251" s="20" t="s">
        <v>270</v>
      </c>
      <c r="H251" s="20" t="s">
        <v>357</v>
      </c>
      <c r="I251" s="8">
        <v>45</v>
      </c>
      <c r="J251" s="6">
        <v>2200000</v>
      </c>
      <c r="K251" s="6">
        <v>26400000</v>
      </c>
      <c r="M251" s="7"/>
      <c r="N251" s="6"/>
      <c r="O251" s="6"/>
    </row>
    <row r="252" spans="2:15" x14ac:dyDescent="0.25">
      <c r="B252" s="1">
        <v>250</v>
      </c>
      <c r="C252" s="21">
        <v>3989236</v>
      </c>
      <c r="D252" s="22" t="s">
        <v>694</v>
      </c>
      <c r="E252" s="22" t="s">
        <v>695</v>
      </c>
      <c r="F252" s="22" t="s">
        <v>270</v>
      </c>
      <c r="G252" s="22" t="s">
        <v>270</v>
      </c>
      <c r="H252" s="22" t="s">
        <v>357</v>
      </c>
      <c r="I252" s="15">
        <v>45</v>
      </c>
      <c r="J252" s="16">
        <v>2200000</v>
      </c>
      <c r="K252" s="16">
        <v>26400000</v>
      </c>
      <c r="M252" s="7"/>
      <c r="N252" s="6"/>
      <c r="O252" s="6"/>
    </row>
    <row r="253" spans="2:15" x14ac:dyDescent="0.25">
      <c r="B253" s="1">
        <v>251</v>
      </c>
      <c r="C253" s="21">
        <v>4031202</v>
      </c>
      <c r="D253" s="20" t="s">
        <v>366</v>
      </c>
      <c r="E253" s="20" t="s">
        <v>367</v>
      </c>
      <c r="F253" s="20" t="s">
        <v>270</v>
      </c>
      <c r="G253" s="20" t="s">
        <v>270</v>
      </c>
      <c r="H253" s="20" t="s">
        <v>357</v>
      </c>
      <c r="I253" s="8">
        <v>45</v>
      </c>
      <c r="J253" s="6">
        <v>2200000</v>
      </c>
      <c r="K253" s="6">
        <v>26400000</v>
      </c>
      <c r="M253" s="7"/>
      <c r="N253" s="6"/>
      <c r="O253" s="6"/>
    </row>
    <row r="254" spans="2:15" x14ac:dyDescent="0.25">
      <c r="B254" s="1">
        <v>252</v>
      </c>
      <c r="C254" s="21">
        <v>4074031</v>
      </c>
      <c r="D254" s="20" t="s">
        <v>372</v>
      </c>
      <c r="E254" s="20" t="s">
        <v>373</v>
      </c>
      <c r="F254" s="20" t="s">
        <v>270</v>
      </c>
      <c r="G254" s="20" t="s">
        <v>270</v>
      </c>
      <c r="H254" s="20" t="s">
        <v>357</v>
      </c>
      <c r="I254" s="8">
        <v>45</v>
      </c>
      <c r="J254" s="6">
        <v>2200000</v>
      </c>
      <c r="K254" s="6">
        <v>26400000</v>
      </c>
      <c r="M254" s="7"/>
      <c r="N254" s="6"/>
      <c r="O254" s="6"/>
    </row>
    <row r="255" spans="2:15" x14ac:dyDescent="0.25">
      <c r="B255" s="1">
        <v>253</v>
      </c>
      <c r="C255" s="21">
        <v>4248070</v>
      </c>
      <c r="D255" s="22" t="s">
        <v>692</v>
      </c>
      <c r="E255" s="22" t="s">
        <v>693</v>
      </c>
      <c r="F255" s="22" t="s">
        <v>270</v>
      </c>
      <c r="G255" s="22" t="s">
        <v>270</v>
      </c>
      <c r="H255" s="22" t="s">
        <v>357</v>
      </c>
      <c r="I255" s="15">
        <v>45</v>
      </c>
      <c r="J255" s="16">
        <v>2200000</v>
      </c>
      <c r="K255" s="16">
        <v>26400000</v>
      </c>
      <c r="M255" s="7"/>
      <c r="N255" s="6"/>
      <c r="O255" s="6"/>
    </row>
    <row r="256" spans="2:15" x14ac:dyDescent="0.25">
      <c r="B256" s="1">
        <v>254</v>
      </c>
      <c r="C256" s="21">
        <v>4344268</v>
      </c>
      <c r="D256" s="22" t="s">
        <v>674</v>
      </c>
      <c r="E256" s="22" t="s">
        <v>675</v>
      </c>
      <c r="F256" s="22" t="s">
        <v>270</v>
      </c>
      <c r="G256" s="22" t="s">
        <v>270</v>
      </c>
      <c r="H256" s="22" t="s">
        <v>357</v>
      </c>
      <c r="I256" s="15">
        <v>45</v>
      </c>
      <c r="J256" s="16">
        <v>2200000</v>
      </c>
      <c r="K256" s="16">
        <v>26400000</v>
      </c>
      <c r="M256" s="7"/>
      <c r="N256" s="6"/>
      <c r="O256" s="6"/>
    </row>
    <row r="257" spans="2:15" x14ac:dyDescent="0.25">
      <c r="B257" s="1">
        <v>255</v>
      </c>
      <c r="C257" s="21">
        <v>4474902</v>
      </c>
      <c r="D257" s="20" t="s">
        <v>382</v>
      </c>
      <c r="E257" s="20" t="s">
        <v>383</v>
      </c>
      <c r="F257" s="20" t="s">
        <v>270</v>
      </c>
      <c r="G257" s="20" t="s">
        <v>270</v>
      </c>
      <c r="H257" s="20" t="s">
        <v>357</v>
      </c>
      <c r="I257" s="8">
        <v>45</v>
      </c>
      <c r="J257" s="6">
        <v>2200000</v>
      </c>
      <c r="K257" s="6">
        <v>26400000</v>
      </c>
      <c r="M257" s="7"/>
      <c r="N257" s="6"/>
      <c r="O257" s="6"/>
    </row>
    <row r="258" spans="2:15" x14ac:dyDescent="0.25">
      <c r="B258" s="1">
        <v>256</v>
      </c>
      <c r="C258" s="21">
        <v>4758248</v>
      </c>
      <c r="D258" s="22" t="s">
        <v>625</v>
      </c>
      <c r="E258" s="22" t="s">
        <v>624</v>
      </c>
      <c r="F258" s="22" t="s">
        <v>270</v>
      </c>
      <c r="G258" s="22" t="s">
        <v>270</v>
      </c>
      <c r="H258" s="22" t="s">
        <v>357</v>
      </c>
      <c r="I258" s="15">
        <v>45</v>
      </c>
      <c r="J258" s="16">
        <v>2200000</v>
      </c>
      <c r="K258" s="16">
        <v>26400000</v>
      </c>
      <c r="M258" s="7"/>
      <c r="N258" s="6"/>
      <c r="O258" s="6"/>
    </row>
    <row r="259" spans="2:15" x14ac:dyDescent="0.25">
      <c r="B259" s="1">
        <v>257</v>
      </c>
      <c r="C259" s="21">
        <v>4762794</v>
      </c>
      <c r="D259" s="22" t="s">
        <v>688</v>
      </c>
      <c r="E259" s="22" t="s">
        <v>689</v>
      </c>
      <c r="F259" s="22" t="s">
        <v>270</v>
      </c>
      <c r="G259" s="22" t="s">
        <v>270</v>
      </c>
      <c r="H259" s="22" t="s">
        <v>357</v>
      </c>
      <c r="I259" s="15">
        <v>45</v>
      </c>
      <c r="J259" s="16">
        <v>2200000</v>
      </c>
      <c r="K259" s="16">
        <v>26400000</v>
      </c>
      <c r="M259" s="7"/>
      <c r="N259" s="6"/>
      <c r="O259" s="6"/>
    </row>
    <row r="260" spans="2:15" x14ac:dyDescent="0.25">
      <c r="B260" s="1">
        <v>258</v>
      </c>
      <c r="C260" s="21">
        <v>4862747</v>
      </c>
      <c r="D260" s="22" t="s">
        <v>698</v>
      </c>
      <c r="E260" s="28" t="s">
        <v>699</v>
      </c>
      <c r="F260" s="28" t="s">
        <v>270</v>
      </c>
      <c r="G260" s="28" t="s">
        <v>270</v>
      </c>
      <c r="H260" s="28" t="s">
        <v>357</v>
      </c>
      <c r="I260" s="29">
        <v>45</v>
      </c>
      <c r="J260" s="30">
        <v>2200000</v>
      </c>
      <c r="K260" s="30">
        <v>26400000</v>
      </c>
      <c r="M260" s="7"/>
      <c r="N260" s="6"/>
      <c r="O260" s="6"/>
    </row>
    <row r="261" spans="2:15" x14ac:dyDescent="0.25">
      <c r="B261" s="1">
        <v>259</v>
      </c>
      <c r="C261" s="21">
        <v>5037075</v>
      </c>
      <c r="D261" s="22" t="s">
        <v>690</v>
      </c>
      <c r="E261" s="22" t="s">
        <v>691</v>
      </c>
      <c r="F261" s="22" t="s">
        <v>270</v>
      </c>
      <c r="G261" s="22" t="s">
        <v>270</v>
      </c>
      <c r="H261" s="22" t="s">
        <v>357</v>
      </c>
      <c r="I261" s="15">
        <v>45</v>
      </c>
      <c r="J261" s="16">
        <v>2200000</v>
      </c>
      <c r="K261" s="16">
        <v>26400000</v>
      </c>
      <c r="M261" s="7"/>
      <c r="N261" s="6"/>
      <c r="O261" s="6"/>
    </row>
    <row r="262" spans="2:15" x14ac:dyDescent="0.25">
      <c r="B262" s="1">
        <v>260</v>
      </c>
      <c r="C262" s="21">
        <v>5069482</v>
      </c>
      <c r="D262" s="20" t="s">
        <v>576</v>
      </c>
      <c r="E262" s="20" t="s">
        <v>577</v>
      </c>
      <c r="F262" s="20" t="s">
        <v>270</v>
      </c>
      <c r="G262" s="20" t="s">
        <v>270</v>
      </c>
      <c r="H262" s="20" t="s">
        <v>357</v>
      </c>
      <c r="I262" s="8">
        <v>45</v>
      </c>
      <c r="J262" s="6">
        <v>2200000</v>
      </c>
      <c r="K262" s="6">
        <v>26400000</v>
      </c>
      <c r="M262" s="7"/>
      <c r="N262" s="6"/>
      <c r="O262" s="6"/>
    </row>
    <row r="263" spans="2:15" x14ac:dyDescent="0.25">
      <c r="B263" s="1">
        <v>261</v>
      </c>
      <c r="C263" s="21">
        <v>5788091</v>
      </c>
      <c r="D263" s="22" t="s">
        <v>696</v>
      </c>
      <c r="E263" s="22" t="s">
        <v>697</v>
      </c>
      <c r="F263" s="22" t="s">
        <v>270</v>
      </c>
      <c r="G263" s="22" t="s">
        <v>270</v>
      </c>
      <c r="H263" s="22" t="s">
        <v>357</v>
      </c>
      <c r="I263" s="15">
        <v>45</v>
      </c>
      <c r="J263" s="16">
        <v>2200000</v>
      </c>
      <c r="K263" s="16">
        <v>26400000</v>
      </c>
      <c r="M263" s="7"/>
      <c r="N263" s="6"/>
      <c r="O263" s="6"/>
    </row>
    <row r="264" spans="2:15" x14ac:dyDescent="0.25">
      <c r="B264" s="1">
        <v>262</v>
      </c>
      <c r="C264" s="21">
        <v>6292903</v>
      </c>
      <c r="D264" s="22" t="s">
        <v>686</v>
      </c>
      <c r="E264" s="22" t="s">
        <v>687</v>
      </c>
      <c r="F264" s="22" t="s">
        <v>270</v>
      </c>
      <c r="G264" s="22" t="s">
        <v>270</v>
      </c>
      <c r="H264" s="22" t="s">
        <v>357</v>
      </c>
      <c r="I264" s="15">
        <v>45</v>
      </c>
      <c r="J264" s="16">
        <v>2200000</v>
      </c>
      <c r="K264" s="16">
        <v>26400000</v>
      </c>
      <c r="M264" s="7"/>
      <c r="N264" s="6"/>
      <c r="O264" s="6"/>
    </row>
    <row r="265" spans="2:15" hidden="1" x14ac:dyDescent="0.25">
      <c r="B265" s="1">
        <v>263</v>
      </c>
      <c r="C265" s="21"/>
      <c r="D265" s="35" t="s">
        <v>587</v>
      </c>
      <c r="E265" s="35"/>
      <c r="F265" s="48" t="s">
        <v>270</v>
      </c>
      <c r="G265" s="48" t="s">
        <v>270</v>
      </c>
      <c r="H265" s="48" t="s">
        <v>357</v>
      </c>
      <c r="I265" s="49">
        <v>45</v>
      </c>
      <c r="J265" s="50">
        <v>2200000</v>
      </c>
      <c r="K265" s="50">
        <v>26400000</v>
      </c>
      <c r="M265" s="7"/>
      <c r="N265" s="6"/>
      <c r="O265" s="6"/>
    </row>
    <row r="266" spans="2:15" hidden="1" x14ac:dyDescent="0.25">
      <c r="B266" s="1">
        <v>264</v>
      </c>
      <c r="C266" s="31"/>
      <c r="D266" s="35" t="s">
        <v>587</v>
      </c>
      <c r="E266" s="35"/>
      <c r="F266" s="36" t="s">
        <v>270</v>
      </c>
      <c r="G266" s="36" t="s">
        <v>270</v>
      </c>
      <c r="H266" s="36" t="s">
        <v>357</v>
      </c>
      <c r="I266" s="37">
        <v>45</v>
      </c>
      <c r="J266" s="38">
        <v>2200000</v>
      </c>
      <c r="K266" s="38">
        <v>26400000</v>
      </c>
      <c r="M266" s="7"/>
      <c r="N266" s="6"/>
      <c r="O266" s="6"/>
    </row>
    <row r="267" spans="2:15" hidden="1" x14ac:dyDescent="0.25">
      <c r="B267" s="1">
        <v>265</v>
      </c>
      <c r="C267" s="31"/>
      <c r="D267" s="35" t="s">
        <v>587</v>
      </c>
      <c r="E267" s="35"/>
      <c r="F267" s="36" t="s">
        <v>270</v>
      </c>
      <c r="G267" s="36" t="s">
        <v>270</v>
      </c>
      <c r="H267" s="36" t="s">
        <v>357</v>
      </c>
      <c r="I267" s="37">
        <v>45</v>
      </c>
      <c r="J267" s="38">
        <v>2200000</v>
      </c>
      <c r="K267" s="38">
        <v>26400000</v>
      </c>
      <c r="M267" s="7"/>
      <c r="N267" s="6"/>
      <c r="O267" s="6"/>
    </row>
    <row r="268" spans="2:15" hidden="1" x14ac:dyDescent="0.25">
      <c r="B268" s="1">
        <v>266</v>
      </c>
      <c r="C268" s="21"/>
      <c r="D268" s="42" t="s">
        <v>88</v>
      </c>
      <c r="E268" s="42" t="s">
        <v>673</v>
      </c>
      <c r="F268" s="42" t="s">
        <v>270</v>
      </c>
      <c r="G268" s="42" t="s">
        <v>270</v>
      </c>
      <c r="H268" s="42" t="s">
        <v>357</v>
      </c>
      <c r="I268" s="43">
        <v>45</v>
      </c>
      <c r="J268" s="44">
        <v>2200000</v>
      </c>
      <c r="K268" s="44">
        <v>26400000</v>
      </c>
      <c r="M268" s="7"/>
      <c r="N268" s="6"/>
      <c r="O268" s="6"/>
    </row>
    <row r="269" spans="2:15" hidden="1" x14ac:dyDescent="0.25">
      <c r="B269" s="1">
        <v>267</v>
      </c>
      <c r="C269" s="21"/>
      <c r="D269" s="42" t="s">
        <v>88</v>
      </c>
      <c r="E269" s="42" t="s">
        <v>673</v>
      </c>
      <c r="F269" s="42" t="s">
        <v>270</v>
      </c>
      <c r="G269" s="42" t="s">
        <v>270</v>
      </c>
      <c r="H269" s="42" t="s">
        <v>357</v>
      </c>
      <c r="I269" s="43">
        <v>45</v>
      </c>
      <c r="J269" s="44">
        <v>2200000</v>
      </c>
      <c r="K269" s="44">
        <v>26400000</v>
      </c>
      <c r="M269" s="7"/>
      <c r="N269" s="6"/>
      <c r="O269" s="6"/>
    </row>
    <row r="270" spans="2:15" hidden="1" x14ac:dyDescent="0.25">
      <c r="B270" s="1">
        <v>268</v>
      </c>
      <c r="C270" s="21"/>
      <c r="D270" s="42" t="s">
        <v>88</v>
      </c>
      <c r="E270" s="42" t="s">
        <v>660</v>
      </c>
      <c r="F270" s="42" t="s">
        <v>270</v>
      </c>
      <c r="G270" s="42" t="s">
        <v>270</v>
      </c>
      <c r="H270" s="42" t="s">
        <v>357</v>
      </c>
      <c r="I270" s="43">
        <v>45</v>
      </c>
      <c r="J270" s="44">
        <v>2200000</v>
      </c>
      <c r="K270" s="44">
        <v>26400000</v>
      </c>
      <c r="M270" s="7"/>
      <c r="N270" s="6"/>
      <c r="O270" s="6"/>
    </row>
    <row r="271" spans="2:15" hidden="1" x14ac:dyDescent="0.25">
      <c r="B271" s="1">
        <v>269</v>
      </c>
      <c r="C271" s="21"/>
      <c r="D271" s="42" t="s">
        <v>88</v>
      </c>
      <c r="E271" s="42" t="s">
        <v>662</v>
      </c>
      <c r="F271" s="42" t="s">
        <v>270</v>
      </c>
      <c r="G271" s="42" t="s">
        <v>270</v>
      </c>
      <c r="H271" s="42" t="s">
        <v>357</v>
      </c>
      <c r="I271" s="43">
        <v>45</v>
      </c>
      <c r="J271" s="44">
        <v>2200000</v>
      </c>
      <c r="K271" s="44">
        <v>26400000</v>
      </c>
      <c r="M271" s="7"/>
      <c r="N271" s="6"/>
      <c r="O271" s="6"/>
    </row>
    <row r="272" spans="2:15" hidden="1" x14ac:dyDescent="0.25">
      <c r="B272" s="1">
        <v>270</v>
      </c>
      <c r="C272" s="21"/>
      <c r="D272" s="25" t="s">
        <v>88</v>
      </c>
      <c r="E272" s="25" t="s">
        <v>652</v>
      </c>
      <c r="F272" s="25" t="s">
        <v>270</v>
      </c>
      <c r="G272" s="25" t="s">
        <v>270</v>
      </c>
      <c r="H272" s="25" t="s">
        <v>357</v>
      </c>
      <c r="I272" s="17">
        <v>45</v>
      </c>
      <c r="J272" s="18">
        <v>2200000</v>
      </c>
      <c r="K272" s="18">
        <v>26400000</v>
      </c>
      <c r="M272" s="7"/>
      <c r="N272" s="6"/>
      <c r="O272" s="6"/>
    </row>
    <row r="273" spans="2:15" hidden="1" x14ac:dyDescent="0.25">
      <c r="B273" s="1">
        <v>271</v>
      </c>
      <c r="C273" s="21"/>
      <c r="D273" s="25" t="s">
        <v>88</v>
      </c>
      <c r="E273" s="25" t="s">
        <v>653</v>
      </c>
      <c r="F273" s="25" t="s">
        <v>270</v>
      </c>
      <c r="G273" s="25" t="s">
        <v>270</v>
      </c>
      <c r="H273" s="25" t="s">
        <v>357</v>
      </c>
      <c r="I273" s="17">
        <v>45</v>
      </c>
      <c r="J273" s="18">
        <v>2200000</v>
      </c>
      <c r="K273" s="18">
        <v>26400000</v>
      </c>
      <c r="M273" s="7"/>
      <c r="N273" s="6"/>
      <c r="O273" s="6"/>
    </row>
    <row r="274" spans="2:15" hidden="1" x14ac:dyDescent="0.25">
      <c r="B274" s="1">
        <v>272</v>
      </c>
      <c r="C274" s="21"/>
      <c r="D274" s="25" t="s">
        <v>88</v>
      </c>
      <c r="E274" s="25" t="s">
        <v>654</v>
      </c>
      <c r="F274" s="25" t="s">
        <v>270</v>
      </c>
      <c r="G274" s="25" t="s">
        <v>270</v>
      </c>
      <c r="H274" s="25" t="s">
        <v>357</v>
      </c>
      <c r="I274" s="17">
        <v>45</v>
      </c>
      <c r="J274" s="18">
        <v>2200000</v>
      </c>
      <c r="K274" s="18">
        <v>26400000</v>
      </c>
      <c r="M274" s="7"/>
      <c r="N274" s="6"/>
      <c r="O274" s="6"/>
    </row>
    <row r="275" spans="2:15" hidden="1" x14ac:dyDescent="0.25">
      <c r="B275" s="1">
        <v>273</v>
      </c>
      <c r="C275" s="21"/>
      <c r="D275" s="25" t="s">
        <v>88</v>
      </c>
      <c r="E275" s="25" t="s">
        <v>655</v>
      </c>
      <c r="F275" s="25" t="s">
        <v>270</v>
      </c>
      <c r="G275" s="25" t="s">
        <v>270</v>
      </c>
      <c r="H275" s="25" t="s">
        <v>357</v>
      </c>
      <c r="I275" s="17">
        <v>45</v>
      </c>
      <c r="J275" s="18">
        <v>2200000</v>
      </c>
      <c r="K275" s="18">
        <v>26400000</v>
      </c>
      <c r="M275" s="7"/>
      <c r="N275" s="6"/>
      <c r="O275" s="6"/>
    </row>
    <row r="276" spans="2:15" x14ac:dyDescent="0.25">
      <c r="B276" s="1">
        <v>274</v>
      </c>
      <c r="C276" s="21">
        <v>1125834</v>
      </c>
      <c r="D276" s="20" t="s">
        <v>407</v>
      </c>
      <c r="E276" s="20" t="s">
        <v>408</v>
      </c>
      <c r="F276" s="20" t="s">
        <v>270</v>
      </c>
      <c r="G276" s="20" t="s">
        <v>270</v>
      </c>
      <c r="H276" s="20" t="s">
        <v>386</v>
      </c>
      <c r="I276" s="8">
        <v>46</v>
      </c>
      <c r="J276" s="6">
        <v>2041123</v>
      </c>
      <c r="K276" s="6">
        <v>24493476</v>
      </c>
      <c r="M276" s="7"/>
      <c r="N276" s="6"/>
      <c r="O276" s="6"/>
    </row>
    <row r="277" spans="2:15" x14ac:dyDescent="0.25">
      <c r="B277" s="1">
        <v>275</v>
      </c>
      <c r="C277" s="21">
        <v>1193338</v>
      </c>
      <c r="D277" s="20" t="s">
        <v>384</v>
      </c>
      <c r="E277" s="20" t="s">
        <v>385</v>
      </c>
      <c r="F277" s="20" t="s">
        <v>270</v>
      </c>
      <c r="G277" s="20" t="s">
        <v>270</v>
      </c>
      <c r="H277" s="20" t="s">
        <v>386</v>
      </c>
      <c r="I277" s="8">
        <v>46</v>
      </c>
      <c r="J277" s="6">
        <v>2041123</v>
      </c>
      <c r="K277" s="6">
        <v>24493476</v>
      </c>
      <c r="M277" s="7"/>
      <c r="N277" s="6"/>
      <c r="O277" s="6"/>
    </row>
    <row r="278" spans="2:15" x14ac:dyDescent="0.25">
      <c r="B278" s="1">
        <v>276</v>
      </c>
      <c r="C278" s="21">
        <v>1883421</v>
      </c>
      <c r="D278" s="20" t="s">
        <v>392</v>
      </c>
      <c r="E278" s="20" t="s">
        <v>393</v>
      </c>
      <c r="F278" s="20" t="s">
        <v>270</v>
      </c>
      <c r="G278" s="20" t="s">
        <v>270</v>
      </c>
      <c r="H278" s="20" t="s">
        <v>386</v>
      </c>
      <c r="I278" s="8">
        <v>46</v>
      </c>
      <c r="J278" s="6">
        <v>2041123</v>
      </c>
      <c r="K278" s="6">
        <v>24493476</v>
      </c>
      <c r="M278" s="7"/>
      <c r="N278" s="6"/>
      <c r="O278" s="6"/>
    </row>
    <row r="279" spans="2:15" x14ac:dyDescent="0.25">
      <c r="B279" s="1">
        <v>277</v>
      </c>
      <c r="C279" s="21">
        <v>2508205</v>
      </c>
      <c r="D279" s="20" t="s">
        <v>399</v>
      </c>
      <c r="E279" s="20" t="s">
        <v>400</v>
      </c>
      <c r="F279" s="20" t="s">
        <v>270</v>
      </c>
      <c r="G279" s="20" t="s">
        <v>270</v>
      </c>
      <c r="H279" s="20" t="s">
        <v>386</v>
      </c>
      <c r="I279" s="8">
        <v>46</v>
      </c>
      <c r="J279" s="6">
        <v>2041123</v>
      </c>
      <c r="K279" s="6">
        <v>24493476</v>
      </c>
      <c r="M279" s="7"/>
      <c r="N279" s="6"/>
      <c r="O279" s="6"/>
    </row>
    <row r="280" spans="2:15" x14ac:dyDescent="0.25">
      <c r="B280" s="1">
        <v>278</v>
      </c>
      <c r="C280" s="21">
        <v>3201682</v>
      </c>
      <c r="D280" s="20" t="s">
        <v>401</v>
      </c>
      <c r="E280" s="20" t="s">
        <v>402</v>
      </c>
      <c r="F280" s="20" t="s">
        <v>270</v>
      </c>
      <c r="G280" s="20" t="s">
        <v>270</v>
      </c>
      <c r="H280" s="20" t="s">
        <v>386</v>
      </c>
      <c r="I280" s="8">
        <v>46</v>
      </c>
      <c r="J280" s="6">
        <v>2041123</v>
      </c>
      <c r="K280" s="6">
        <v>24493476</v>
      </c>
      <c r="M280" s="7"/>
      <c r="N280" s="6"/>
      <c r="O280" s="6"/>
    </row>
    <row r="281" spans="2:15" x14ac:dyDescent="0.25">
      <c r="B281" s="1">
        <v>279</v>
      </c>
      <c r="C281" s="21">
        <v>3483494</v>
      </c>
      <c r="D281" s="20" t="s">
        <v>397</v>
      </c>
      <c r="E281" s="20" t="s">
        <v>398</v>
      </c>
      <c r="F281" s="20" t="s">
        <v>270</v>
      </c>
      <c r="G281" s="20" t="s">
        <v>270</v>
      </c>
      <c r="H281" s="20" t="s">
        <v>386</v>
      </c>
      <c r="I281" s="8">
        <v>46</v>
      </c>
      <c r="J281" s="6">
        <v>2041123</v>
      </c>
      <c r="K281" s="6">
        <v>24493476</v>
      </c>
      <c r="M281" s="7"/>
      <c r="N281" s="6"/>
      <c r="O281" s="6"/>
    </row>
    <row r="282" spans="2:15" x14ac:dyDescent="0.25">
      <c r="B282" s="1">
        <v>280</v>
      </c>
      <c r="C282" s="21">
        <v>3688567</v>
      </c>
      <c r="D282" s="20" t="s">
        <v>395</v>
      </c>
      <c r="E282" s="20" t="s">
        <v>396</v>
      </c>
      <c r="F282" s="20" t="s">
        <v>270</v>
      </c>
      <c r="G282" s="20" t="s">
        <v>270</v>
      </c>
      <c r="H282" s="20" t="s">
        <v>386</v>
      </c>
      <c r="I282" s="8">
        <v>46</v>
      </c>
      <c r="J282" s="6">
        <v>2041123</v>
      </c>
      <c r="K282" s="6">
        <v>24493476</v>
      </c>
      <c r="M282" s="7"/>
      <c r="N282" s="6"/>
      <c r="O282" s="6"/>
    </row>
    <row r="283" spans="2:15" x14ac:dyDescent="0.25">
      <c r="B283" s="1">
        <v>281</v>
      </c>
      <c r="C283" s="21">
        <v>4035198</v>
      </c>
      <c r="D283" s="20" t="s">
        <v>413</v>
      </c>
      <c r="E283" s="20" t="s">
        <v>414</v>
      </c>
      <c r="F283" s="20" t="s">
        <v>270</v>
      </c>
      <c r="G283" s="20" t="s">
        <v>270</v>
      </c>
      <c r="H283" s="20" t="s">
        <v>386</v>
      </c>
      <c r="I283" s="8">
        <v>46</v>
      </c>
      <c r="J283" s="6">
        <v>2041123</v>
      </c>
      <c r="K283" s="6">
        <v>24493476</v>
      </c>
      <c r="M283" s="7"/>
      <c r="N283" s="6"/>
      <c r="O283" s="6"/>
    </row>
    <row r="284" spans="2:15" x14ac:dyDescent="0.25">
      <c r="B284" s="1">
        <v>282</v>
      </c>
      <c r="C284" s="21">
        <v>4794724</v>
      </c>
      <c r="D284" s="20" t="s">
        <v>368</v>
      </c>
      <c r="E284" s="20" t="s">
        <v>394</v>
      </c>
      <c r="F284" s="20" t="s">
        <v>270</v>
      </c>
      <c r="G284" s="20" t="s">
        <v>270</v>
      </c>
      <c r="H284" s="20" t="s">
        <v>386</v>
      </c>
      <c r="I284" s="8">
        <v>46</v>
      </c>
      <c r="J284" s="6">
        <v>2041123</v>
      </c>
      <c r="K284" s="6">
        <v>24493476</v>
      </c>
      <c r="M284" s="7"/>
      <c r="N284" s="6"/>
      <c r="O284" s="6"/>
    </row>
    <row r="285" spans="2:15" x14ac:dyDescent="0.25">
      <c r="B285" s="1">
        <v>283</v>
      </c>
      <c r="C285" s="21">
        <v>4822900</v>
      </c>
      <c r="D285" s="20" t="s">
        <v>403</v>
      </c>
      <c r="E285" s="20" t="s">
        <v>404</v>
      </c>
      <c r="F285" s="20" t="s">
        <v>270</v>
      </c>
      <c r="G285" s="20" t="s">
        <v>270</v>
      </c>
      <c r="H285" s="20" t="s">
        <v>386</v>
      </c>
      <c r="I285" s="8">
        <v>46</v>
      </c>
      <c r="J285" s="6">
        <v>2041123</v>
      </c>
      <c r="K285" s="6">
        <v>24493476</v>
      </c>
      <c r="M285" s="7"/>
      <c r="N285" s="6"/>
      <c r="O285" s="6"/>
    </row>
    <row r="286" spans="2:15" x14ac:dyDescent="0.25">
      <c r="B286" s="1">
        <v>284</v>
      </c>
      <c r="C286" s="21">
        <v>5277772</v>
      </c>
      <c r="D286" s="20" t="s">
        <v>411</v>
      </c>
      <c r="E286" s="20" t="s">
        <v>412</v>
      </c>
      <c r="F286" s="20" t="s">
        <v>270</v>
      </c>
      <c r="G286" s="20" t="s">
        <v>270</v>
      </c>
      <c r="H286" s="20" t="s">
        <v>386</v>
      </c>
      <c r="I286" s="8">
        <v>46</v>
      </c>
      <c r="J286" s="6">
        <v>2041123</v>
      </c>
      <c r="K286" s="6">
        <v>24493476</v>
      </c>
      <c r="M286" s="7"/>
      <c r="N286" s="6"/>
      <c r="O286" s="6"/>
    </row>
    <row r="287" spans="2:15" x14ac:dyDescent="0.25">
      <c r="B287" s="1">
        <v>285</v>
      </c>
      <c r="C287" s="21">
        <v>6357087</v>
      </c>
      <c r="D287" s="20" t="s">
        <v>409</v>
      </c>
      <c r="E287" s="20" t="s">
        <v>410</v>
      </c>
      <c r="F287" s="20" t="s">
        <v>270</v>
      </c>
      <c r="G287" s="20" t="s">
        <v>270</v>
      </c>
      <c r="H287" s="20" t="s">
        <v>386</v>
      </c>
      <c r="I287" s="8">
        <v>46</v>
      </c>
      <c r="J287" s="6">
        <v>2041123</v>
      </c>
      <c r="K287" s="6">
        <v>24493476</v>
      </c>
      <c r="M287" s="7"/>
      <c r="N287" s="6"/>
      <c r="O287" s="6"/>
    </row>
    <row r="288" spans="2:15" hidden="1" x14ac:dyDescent="0.25">
      <c r="B288" s="1">
        <v>286</v>
      </c>
      <c r="C288" s="31"/>
      <c r="D288" s="35" t="s">
        <v>29</v>
      </c>
      <c r="E288" s="35"/>
      <c r="F288" s="36" t="s">
        <v>270</v>
      </c>
      <c r="G288" s="36" t="s">
        <v>270</v>
      </c>
      <c r="H288" s="36" t="s">
        <v>386</v>
      </c>
      <c r="I288" s="37">
        <v>46</v>
      </c>
      <c r="J288" s="38">
        <v>2041123</v>
      </c>
      <c r="K288" s="38">
        <v>24493476</v>
      </c>
      <c r="M288" s="7"/>
      <c r="N288" s="6"/>
      <c r="O288" s="6"/>
    </row>
    <row r="289" spans="2:15" hidden="1" x14ac:dyDescent="0.25">
      <c r="B289" s="1">
        <v>287</v>
      </c>
      <c r="C289" s="31"/>
      <c r="D289" s="35" t="s">
        <v>29</v>
      </c>
      <c r="E289" s="35"/>
      <c r="F289" s="36" t="s">
        <v>270</v>
      </c>
      <c r="G289" s="36" t="s">
        <v>270</v>
      </c>
      <c r="H289" s="36" t="s">
        <v>386</v>
      </c>
      <c r="I289" s="37">
        <v>46</v>
      </c>
      <c r="J289" s="38">
        <v>2041123</v>
      </c>
      <c r="K289" s="38">
        <v>24493476</v>
      </c>
      <c r="M289" s="7"/>
      <c r="N289" s="6"/>
      <c r="O289" s="6"/>
    </row>
    <row r="290" spans="2:15" hidden="1" x14ac:dyDescent="0.25">
      <c r="B290" s="1">
        <v>288</v>
      </c>
      <c r="C290" s="21"/>
      <c r="D290" s="35" t="s">
        <v>587</v>
      </c>
      <c r="E290" s="35"/>
      <c r="F290" s="36" t="s">
        <v>270</v>
      </c>
      <c r="G290" s="36" t="s">
        <v>270</v>
      </c>
      <c r="H290" s="36" t="s">
        <v>386</v>
      </c>
      <c r="I290" s="37">
        <v>46</v>
      </c>
      <c r="J290" s="38">
        <v>2041123</v>
      </c>
      <c r="K290" s="38">
        <v>24493476</v>
      </c>
      <c r="M290" s="7"/>
      <c r="N290" s="6"/>
      <c r="O290" s="6"/>
    </row>
    <row r="291" spans="2:15" hidden="1" x14ac:dyDescent="0.25">
      <c r="B291" s="1">
        <v>289</v>
      </c>
      <c r="C291" s="21"/>
      <c r="D291" s="35" t="s">
        <v>587</v>
      </c>
      <c r="E291" s="35"/>
      <c r="F291" s="36" t="s">
        <v>270</v>
      </c>
      <c r="G291" s="36" t="s">
        <v>270</v>
      </c>
      <c r="H291" s="36" t="s">
        <v>386</v>
      </c>
      <c r="I291" s="37">
        <v>46</v>
      </c>
      <c r="J291" s="38">
        <v>2041123</v>
      </c>
      <c r="K291" s="38">
        <v>24493476</v>
      </c>
      <c r="M291" s="7"/>
      <c r="N291" s="6"/>
      <c r="O291" s="6"/>
    </row>
    <row r="292" spans="2:15" hidden="1" x14ac:dyDescent="0.25">
      <c r="B292" s="1">
        <v>290</v>
      </c>
      <c r="C292" s="21"/>
      <c r="D292" s="35" t="s">
        <v>29</v>
      </c>
      <c r="E292" s="35"/>
      <c r="F292" s="36" t="s">
        <v>270</v>
      </c>
      <c r="G292" s="36" t="s">
        <v>270</v>
      </c>
      <c r="H292" s="36" t="s">
        <v>386</v>
      </c>
      <c r="I292" s="37">
        <v>46</v>
      </c>
      <c r="J292" s="38">
        <v>2041123</v>
      </c>
      <c r="K292" s="38">
        <v>24493476</v>
      </c>
      <c r="M292" s="7"/>
      <c r="N292" s="6"/>
      <c r="O292" s="6"/>
    </row>
    <row r="293" spans="2:15" hidden="1" x14ac:dyDescent="0.25">
      <c r="B293" s="1">
        <v>291</v>
      </c>
      <c r="C293" s="21"/>
      <c r="D293" s="35" t="s">
        <v>29</v>
      </c>
      <c r="E293" s="35"/>
      <c r="F293" s="36" t="s">
        <v>270</v>
      </c>
      <c r="G293" s="36" t="s">
        <v>270</v>
      </c>
      <c r="H293" s="36" t="s">
        <v>386</v>
      </c>
      <c r="I293" s="37">
        <v>46</v>
      </c>
      <c r="J293" s="38">
        <v>2041123</v>
      </c>
      <c r="K293" s="38">
        <v>24493476</v>
      </c>
      <c r="M293" s="7"/>
      <c r="N293" s="6"/>
      <c r="O293" s="6"/>
    </row>
    <row r="294" spans="2:15" hidden="1" x14ac:dyDescent="0.25">
      <c r="B294" s="1">
        <v>292</v>
      </c>
      <c r="C294" s="21"/>
      <c r="D294" s="32" t="s">
        <v>637</v>
      </c>
      <c r="E294" s="32" t="s">
        <v>656</v>
      </c>
      <c r="F294" s="32" t="s">
        <v>270</v>
      </c>
      <c r="G294" s="32" t="s">
        <v>270</v>
      </c>
      <c r="H294" s="32" t="s">
        <v>386</v>
      </c>
      <c r="I294" s="33">
        <v>46</v>
      </c>
      <c r="J294" s="34">
        <v>2041123</v>
      </c>
      <c r="K294" s="34">
        <v>24493476</v>
      </c>
      <c r="M294" s="7"/>
      <c r="N294" s="6"/>
      <c r="O294" s="6"/>
    </row>
    <row r="295" spans="2:15" hidden="1" x14ac:dyDescent="0.25">
      <c r="B295" s="1">
        <v>293</v>
      </c>
      <c r="C295" s="21"/>
      <c r="D295" s="32" t="s">
        <v>637</v>
      </c>
      <c r="E295" s="32" t="s">
        <v>657</v>
      </c>
      <c r="F295" s="32" t="s">
        <v>270</v>
      </c>
      <c r="G295" s="32" t="s">
        <v>270</v>
      </c>
      <c r="H295" s="32" t="s">
        <v>386</v>
      </c>
      <c r="I295" s="33">
        <v>46</v>
      </c>
      <c r="J295" s="34">
        <v>2041123</v>
      </c>
      <c r="K295" s="34">
        <v>24493476</v>
      </c>
      <c r="M295" s="7"/>
      <c r="N295" s="6"/>
      <c r="O295" s="6"/>
    </row>
    <row r="296" spans="2:15" x14ac:dyDescent="0.25">
      <c r="B296" s="1">
        <v>294</v>
      </c>
      <c r="C296" s="21">
        <v>2319977</v>
      </c>
      <c r="D296" s="20" t="s">
        <v>441</v>
      </c>
      <c r="E296" s="20" t="s">
        <v>442</v>
      </c>
      <c r="F296" s="20" t="s">
        <v>266</v>
      </c>
      <c r="G296" s="20" t="s">
        <v>266</v>
      </c>
      <c r="H296" s="20" t="s">
        <v>417</v>
      </c>
      <c r="I296" s="8">
        <v>47</v>
      </c>
      <c r="J296" s="6">
        <v>2041123</v>
      </c>
      <c r="K296" s="6">
        <v>24493476</v>
      </c>
      <c r="M296" s="7"/>
      <c r="N296" s="6"/>
      <c r="O296" s="6"/>
    </row>
    <row r="297" spans="2:15" x14ac:dyDescent="0.25">
      <c r="B297" s="1">
        <v>295</v>
      </c>
      <c r="C297" s="21">
        <v>2646884</v>
      </c>
      <c r="D297" s="20" t="s">
        <v>415</v>
      </c>
      <c r="E297" s="20" t="s">
        <v>416</v>
      </c>
      <c r="F297" s="20" t="s">
        <v>266</v>
      </c>
      <c r="G297" s="20" t="s">
        <v>266</v>
      </c>
      <c r="H297" s="20" t="s">
        <v>417</v>
      </c>
      <c r="I297" s="8">
        <v>47</v>
      </c>
      <c r="J297" s="6">
        <v>2041123</v>
      </c>
      <c r="K297" s="6">
        <v>24493476</v>
      </c>
      <c r="M297" s="7"/>
      <c r="N297" s="6"/>
      <c r="O297" s="6"/>
    </row>
    <row r="298" spans="2:15" x14ac:dyDescent="0.25">
      <c r="B298" s="1">
        <v>296</v>
      </c>
      <c r="C298" s="21">
        <v>3509596</v>
      </c>
      <c r="D298" s="20" t="s">
        <v>443</v>
      </c>
      <c r="E298" s="20" t="s">
        <v>444</v>
      </c>
      <c r="F298" s="20" t="s">
        <v>266</v>
      </c>
      <c r="G298" s="20" t="s">
        <v>266</v>
      </c>
      <c r="H298" s="20" t="s">
        <v>417</v>
      </c>
      <c r="I298" s="8">
        <v>47</v>
      </c>
      <c r="J298" s="6">
        <v>2041123</v>
      </c>
      <c r="K298" s="6">
        <v>24493476</v>
      </c>
      <c r="M298" s="7"/>
      <c r="N298" s="6"/>
      <c r="O298" s="6"/>
    </row>
    <row r="299" spans="2:15" x14ac:dyDescent="0.25">
      <c r="B299" s="1">
        <v>297</v>
      </c>
      <c r="C299" s="21">
        <v>3509758</v>
      </c>
      <c r="D299" s="20" t="s">
        <v>422</v>
      </c>
      <c r="E299" s="20" t="s">
        <v>423</v>
      </c>
      <c r="F299" s="20" t="s">
        <v>266</v>
      </c>
      <c r="G299" s="20" t="s">
        <v>266</v>
      </c>
      <c r="H299" s="20" t="s">
        <v>417</v>
      </c>
      <c r="I299" s="8">
        <v>47</v>
      </c>
      <c r="J299" s="6">
        <v>2041123</v>
      </c>
      <c r="K299" s="6">
        <v>24493476</v>
      </c>
      <c r="M299" s="7"/>
      <c r="N299" s="6"/>
      <c r="O299" s="6"/>
    </row>
    <row r="300" spans="2:15" x14ac:dyDescent="0.25">
      <c r="B300" s="1">
        <v>298</v>
      </c>
      <c r="C300" s="21">
        <v>3996662</v>
      </c>
      <c r="D300" s="20" t="s">
        <v>430</v>
      </c>
      <c r="E300" s="20" t="s">
        <v>431</v>
      </c>
      <c r="F300" s="20" t="s">
        <v>266</v>
      </c>
      <c r="G300" s="20" t="s">
        <v>266</v>
      </c>
      <c r="H300" s="20" t="s">
        <v>417</v>
      </c>
      <c r="I300" s="8">
        <v>47</v>
      </c>
      <c r="J300" s="6">
        <v>2041123</v>
      </c>
      <c r="K300" s="6">
        <v>24493476</v>
      </c>
      <c r="M300" s="7"/>
      <c r="N300" s="6"/>
      <c r="O300" s="6"/>
    </row>
    <row r="301" spans="2:15" x14ac:dyDescent="0.25">
      <c r="B301" s="1">
        <v>299</v>
      </c>
      <c r="C301" s="21">
        <v>4195676</v>
      </c>
      <c r="D301" s="20" t="s">
        <v>418</v>
      </c>
      <c r="E301" s="20" t="s">
        <v>419</v>
      </c>
      <c r="F301" s="20" t="s">
        <v>266</v>
      </c>
      <c r="G301" s="20" t="s">
        <v>266</v>
      </c>
      <c r="H301" s="20" t="s">
        <v>417</v>
      </c>
      <c r="I301" s="8">
        <v>47</v>
      </c>
      <c r="J301" s="6">
        <v>2041123</v>
      </c>
      <c r="K301" s="6">
        <v>24493476</v>
      </c>
      <c r="M301" s="7"/>
      <c r="N301" s="6"/>
      <c r="O301" s="6"/>
    </row>
    <row r="302" spans="2:15" x14ac:dyDescent="0.25">
      <c r="B302" s="1">
        <v>300</v>
      </c>
      <c r="C302" s="21">
        <v>4227855</v>
      </c>
      <c r="D302" s="20" t="s">
        <v>436</v>
      </c>
      <c r="E302" s="20" t="s">
        <v>437</v>
      </c>
      <c r="F302" s="20" t="s">
        <v>266</v>
      </c>
      <c r="G302" s="20" t="s">
        <v>266</v>
      </c>
      <c r="H302" s="20" t="s">
        <v>417</v>
      </c>
      <c r="I302" s="8">
        <v>47</v>
      </c>
      <c r="J302" s="6">
        <v>2041123</v>
      </c>
      <c r="K302" s="6">
        <v>24493476</v>
      </c>
      <c r="M302" s="7"/>
      <c r="N302" s="6"/>
      <c r="O302" s="6"/>
    </row>
    <row r="303" spans="2:15" x14ac:dyDescent="0.25">
      <c r="B303" s="1">
        <v>301</v>
      </c>
      <c r="C303" s="21">
        <v>4229065</v>
      </c>
      <c r="D303" s="20" t="s">
        <v>420</v>
      </c>
      <c r="E303" s="20" t="s">
        <v>421</v>
      </c>
      <c r="F303" s="20" t="s">
        <v>266</v>
      </c>
      <c r="G303" s="20" t="s">
        <v>266</v>
      </c>
      <c r="H303" s="20" t="s">
        <v>417</v>
      </c>
      <c r="I303" s="8">
        <v>47</v>
      </c>
      <c r="J303" s="6">
        <v>2041123</v>
      </c>
      <c r="K303" s="6">
        <v>24493476</v>
      </c>
      <c r="M303" s="7"/>
      <c r="N303" s="6"/>
      <c r="O303" s="6"/>
    </row>
    <row r="304" spans="2:15" x14ac:dyDescent="0.25">
      <c r="B304" s="1">
        <v>302</v>
      </c>
      <c r="C304" s="21">
        <v>4436977</v>
      </c>
      <c r="D304" s="20" t="s">
        <v>432</v>
      </c>
      <c r="E304" s="20" t="s">
        <v>433</v>
      </c>
      <c r="F304" s="20" t="s">
        <v>266</v>
      </c>
      <c r="G304" s="20" t="s">
        <v>266</v>
      </c>
      <c r="H304" s="20" t="s">
        <v>417</v>
      </c>
      <c r="I304" s="8">
        <v>47</v>
      </c>
      <c r="J304" s="6">
        <v>2041123</v>
      </c>
      <c r="K304" s="6">
        <v>24493476</v>
      </c>
      <c r="M304" s="7"/>
      <c r="N304" s="6"/>
      <c r="O304" s="6"/>
    </row>
    <row r="305" spans="2:15" x14ac:dyDescent="0.25">
      <c r="B305" s="1">
        <v>303</v>
      </c>
      <c r="C305" s="21">
        <v>4469414</v>
      </c>
      <c r="D305" s="20" t="s">
        <v>447</v>
      </c>
      <c r="E305" s="20" t="s">
        <v>448</v>
      </c>
      <c r="F305" s="20" t="s">
        <v>266</v>
      </c>
      <c r="G305" s="20" t="s">
        <v>266</v>
      </c>
      <c r="H305" s="20" t="s">
        <v>417</v>
      </c>
      <c r="I305" s="8">
        <v>47</v>
      </c>
      <c r="J305" s="6">
        <v>2041123</v>
      </c>
      <c r="K305" s="6">
        <v>24493476</v>
      </c>
      <c r="M305" s="7"/>
      <c r="N305" s="6"/>
      <c r="O305" s="6"/>
    </row>
    <row r="306" spans="2:15" x14ac:dyDescent="0.25">
      <c r="B306" s="1">
        <v>304</v>
      </c>
      <c r="C306" s="21">
        <v>4492500</v>
      </c>
      <c r="D306" s="20" t="s">
        <v>438</v>
      </c>
      <c r="E306" s="20" t="s">
        <v>289</v>
      </c>
      <c r="F306" s="20" t="s">
        <v>266</v>
      </c>
      <c r="G306" s="20" t="s">
        <v>266</v>
      </c>
      <c r="H306" s="20" t="s">
        <v>417</v>
      </c>
      <c r="I306" s="8">
        <v>47</v>
      </c>
      <c r="J306" s="6">
        <v>2041123</v>
      </c>
      <c r="K306" s="6">
        <v>24493476</v>
      </c>
      <c r="M306" s="7"/>
      <c r="N306" s="6"/>
      <c r="O306" s="6"/>
    </row>
    <row r="307" spans="2:15" x14ac:dyDescent="0.25">
      <c r="B307" s="1">
        <v>305</v>
      </c>
      <c r="C307" s="21">
        <v>4671388</v>
      </c>
      <c r="D307" s="20" t="s">
        <v>445</v>
      </c>
      <c r="E307" s="20" t="s">
        <v>446</v>
      </c>
      <c r="F307" s="20" t="s">
        <v>266</v>
      </c>
      <c r="G307" s="20" t="s">
        <v>592</v>
      </c>
      <c r="H307" s="20" t="s">
        <v>417</v>
      </c>
      <c r="I307" s="8">
        <v>47</v>
      </c>
      <c r="J307" s="6">
        <v>2041123</v>
      </c>
      <c r="K307" s="6">
        <v>24493476</v>
      </c>
      <c r="M307" s="7"/>
      <c r="N307" s="6">
        <f>+J307*0.3</f>
        <v>612336.9</v>
      </c>
      <c r="O307" s="6"/>
    </row>
    <row r="308" spans="2:15" x14ac:dyDescent="0.25">
      <c r="B308" s="1">
        <v>306</v>
      </c>
      <c r="C308" s="21">
        <v>4791486</v>
      </c>
      <c r="D308" s="20" t="s">
        <v>588</v>
      </c>
      <c r="E308" s="20" t="s">
        <v>578</v>
      </c>
      <c r="F308" s="20" t="s">
        <v>266</v>
      </c>
      <c r="G308" s="20" t="s">
        <v>266</v>
      </c>
      <c r="H308" s="20" t="s">
        <v>417</v>
      </c>
      <c r="I308" s="8">
        <v>47</v>
      </c>
      <c r="J308" s="6">
        <v>2041123</v>
      </c>
      <c r="K308" s="6">
        <v>24493476</v>
      </c>
      <c r="M308" s="7"/>
      <c r="N308" s="6"/>
      <c r="O308" s="6"/>
    </row>
    <row r="309" spans="2:15" x14ac:dyDescent="0.25">
      <c r="B309" s="1">
        <v>307</v>
      </c>
      <c r="C309" s="21">
        <v>4881750</v>
      </c>
      <c r="D309" s="20" t="s">
        <v>449</v>
      </c>
      <c r="E309" s="20" t="s">
        <v>450</v>
      </c>
      <c r="F309" s="20" t="s">
        <v>266</v>
      </c>
      <c r="G309" s="20" t="s">
        <v>614</v>
      </c>
      <c r="H309" s="20" t="s">
        <v>417</v>
      </c>
      <c r="I309" s="8">
        <v>47</v>
      </c>
      <c r="J309" s="6">
        <v>2041123</v>
      </c>
      <c r="K309" s="6">
        <v>24493476</v>
      </c>
      <c r="M309" s="7"/>
      <c r="N309" s="6"/>
      <c r="O309" s="6"/>
    </row>
    <row r="310" spans="2:15" x14ac:dyDescent="0.25">
      <c r="B310" s="1">
        <v>308</v>
      </c>
      <c r="C310" s="21">
        <v>4976319</v>
      </c>
      <c r="D310" s="20" t="s">
        <v>557</v>
      </c>
      <c r="E310" s="20" t="s">
        <v>556</v>
      </c>
      <c r="F310" s="20" t="s">
        <v>266</v>
      </c>
      <c r="G310" s="20" t="s">
        <v>266</v>
      </c>
      <c r="H310" s="20" t="s">
        <v>417</v>
      </c>
      <c r="I310" s="8">
        <v>47</v>
      </c>
      <c r="J310" s="6">
        <v>2041123</v>
      </c>
      <c r="K310" s="6">
        <v>24493476</v>
      </c>
      <c r="M310" s="7"/>
      <c r="N310" s="6"/>
      <c r="O310" s="6"/>
    </row>
    <row r="311" spans="2:15" x14ac:dyDescent="0.25">
      <c r="B311" s="1">
        <v>309</v>
      </c>
      <c r="C311" s="21">
        <v>5070362</v>
      </c>
      <c r="D311" s="20" t="s">
        <v>424</v>
      </c>
      <c r="E311" s="20" t="s">
        <v>425</v>
      </c>
      <c r="F311" s="20" t="s">
        <v>266</v>
      </c>
      <c r="G311" s="20" t="s">
        <v>266</v>
      </c>
      <c r="H311" s="20" t="s">
        <v>417</v>
      </c>
      <c r="I311" s="8">
        <v>47</v>
      </c>
      <c r="J311" s="6">
        <v>2041123</v>
      </c>
      <c r="K311" s="6">
        <v>24493476</v>
      </c>
      <c r="M311" s="7"/>
      <c r="N311" s="6"/>
      <c r="O311" s="6"/>
    </row>
    <row r="312" spans="2:15" x14ac:dyDescent="0.25">
      <c r="B312" s="1">
        <v>310</v>
      </c>
      <c r="C312" s="21">
        <v>5178027</v>
      </c>
      <c r="D312" s="20" t="s">
        <v>434</v>
      </c>
      <c r="E312" s="20" t="s">
        <v>435</v>
      </c>
      <c r="F312" s="20" t="s">
        <v>266</v>
      </c>
      <c r="G312" s="20" t="s">
        <v>266</v>
      </c>
      <c r="H312" s="20" t="s">
        <v>417</v>
      </c>
      <c r="I312" s="8">
        <v>47</v>
      </c>
      <c r="J312" s="6">
        <v>2041123</v>
      </c>
      <c r="K312" s="6">
        <v>24493476</v>
      </c>
      <c r="M312" s="7"/>
      <c r="N312" s="6"/>
      <c r="O312" s="6"/>
    </row>
    <row r="313" spans="2:15" x14ac:dyDescent="0.25">
      <c r="B313" s="1">
        <v>311</v>
      </c>
      <c r="C313" s="21">
        <v>5403979</v>
      </c>
      <c r="D313" s="20" t="s">
        <v>426</v>
      </c>
      <c r="E313" s="20" t="s">
        <v>427</v>
      </c>
      <c r="F313" s="20" t="s">
        <v>266</v>
      </c>
      <c r="G313" s="20" t="s">
        <v>266</v>
      </c>
      <c r="H313" s="20" t="s">
        <v>417</v>
      </c>
      <c r="I313" s="8">
        <v>47</v>
      </c>
      <c r="J313" s="6">
        <v>2041123</v>
      </c>
      <c r="K313" s="6">
        <v>24493476</v>
      </c>
      <c r="M313" s="7"/>
      <c r="N313" s="6"/>
      <c r="O313" s="6"/>
    </row>
    <row r="314" spans="2:15" x14ac:dyDescent="0.25">
      <c r="B314" s="1">
        <v>312</v>
      </c>
      <c r="C314" s="21">
        <v>5416272</v>
      </c>
      <c r="D314" s="20" t="s">
        <v>428</v>
      </c>
      <c r="E314" s="20" t="s">
        <v>429</v>
      </c>
      <c r="F314" s="20" t="s">
        <v>266</v>
      </c>
      <c r="G314" s="20" t="s">
        <v>266</v>
      </c>
      <c r="H314" s="20" t="s">
        <v>417</v>
      </c>
      <c r="I314" s="8">
        <v>47</v>
      </c>
      <c r="J314" s="6">
        <v>2041123</v>
      </c>
      <c r="K314" s="6">
        <v>24493476</v>
      </c>
      <c r="M314" s="7"/>
      <c r="N314" s="6"/>
      <c r="O314" s="6"/>
    </row>
    <row r="315" spans="2:15" hidden="1" x14ac:dyDescent="0.25">
      <c r="B315" s="1">
        <v>313</v>
      </c>
      <c r="C315" s="21"/>
      <c r="D315" s="35" t="s">
        <v>587</v>
      </c>
      <c r="E315" s="35"/>
      <c r="F315" s="36" t="s">
        <v>266</v>
      </c>
      <c r="G315" s="36" t="s">
        <v>266</v>
      </c>
      <c r="H315" s="36" t="s">
        <v>417</v>
      </c>
      <c r="I315" s="37">
        <v>47</v>
      </c>
      <c r="J315" s="38">
        <v>2041123</v>
      </c>
      <c r="K315" s="38">
        <v>24493476</v>
      </c>
      <c r="M315" s="7"/>
      <c r="N315" s="6"/>
      <c r="O315" s="6"/>
    </row>
    <row r="316" spans="2:15" hidden="1" x14ac:dyDescent="0.25">
      <c r="B316" s="1">
        <v>314</v>
      </c>
      <c r="C316" s="21"/>
      <c r="D316" s="32" t="s">
        <v>637</v>
      </c>
      <c r="E316" s="32" t="s">
        <v>658</v>
      </c>
      <c r="F316" s="32" t="s">
        <v>266</v>
      </c>
      <c r="G316" s="32" t="s">
        <v>266</v>
      </c>
      <c r="H316" s="32" t="s">
        <v>417</v>
      </c>
      <c r="I316" s="33">
        <v>47</v>
      </c>
      <c r="J316" s="34">
        <v>2041123</v>
      </c>
      <c r="K316" s="34">
        <v>24493476</v>
      </c>
      <c r="M316" s="7"/>
      <c r="N316" s="6"/>
      <c r="O316" s="6"/>
    </row>
    <row r="317" spans="2:15" hidden="1" x14ac:dyDescent="0.25">
      <c r="B317" s="1">
        <v>315</v>
      </c>
      <c r="C317" s="21"/>
      <c r="D317" s="32" t="s">
        <v>637</v>
      </c>
      <c r="E317" s="32" t="s">
        <v>659</v>
      </c>
      <c r="F317" s="32" t="s">
        <v>266</v>
      </c>
      <c r="G317" s="32" t="s">
        <v>266</v>
      </c>
      <c r="H317" s="32" t="s">
        <v>417</v>
      </c>
      <c r="I317" s="33">
        <v>47</v>
      </c>
      <c r="J317" s="34">
        <v>2041123</v>
      </c>
      <c r="K317" s="34">
        <v>24493476</v>
      </c>
      <c r="M317" s="7"/>
      <c r="N317" s="6"/>
      <c r="O317" s="6"/>
    </row>
    <row r="318" spans="2:15" x14ac:dyDescent="0.25">
      <c r="B318" s="1">
        <v>316</v>
      </c>
      <c r="C318" s="21">
        <v>4177651</v>
      </c>
      <c r="D318" s="20" t="s">
        <v>158</v>
      </c>
      <c r="E318" s="20" t="s">
        <v>354</v>
      </c>
      <c r="F318" s="20" t="s">
        <v>451</v>
      </c>
      <c r="G318" s="20" t="s">
        <v>451</v>
      </c>
      <c r="H318" s="20" t="s">
        <v>452</v>
      </c>
      <c r="I318" s="8">
        <v>48</v>
      </c>
      <c r="J318" s="6">
        <v>2800000</v>
      </c>
      <c r="K318" s="6">
        <v>33600000</v>
      </c>
      <c r="M318" s="7"/>
      <c r="N318" s="6"/>
      <c r="O318" s="6"/>
    </row>
    <row r="319" spans="2:15" x14ac:dyDescent="0.25">
      <c r="B319" s="1">
        <v>317</v>
      </c>
      <c r="C319" s="21">
        <v>4867004</v>
      </c>
      <c r="D319" s="20" t="s">
        <v>380</v>
      </c>
      <c r="E319" s="20" t="s">
        <v>381</v>
      </c>
      <c r="F319" s="20" t="s">
        <v>451</v>
      </c>
      <c r="G319" s="20" t="s">
        <v>451</v>
      </c>
      <c r="H319" s="20" t="s">
        <v>453</v>
      </c>
      <c r="I319" s="8">
        <v>49</v>
      </c>
      <c r="J319" s="6">
        <v>2600000</v>
      </c>
      <c r="K319" s="6">
        <v>31200000</v>
      </c>
      <c r="M319" s="7"/>
      <c r="N319" s="6"/>
      <c r="O319" s="6"/>
    </row>
    <row r="320" spans="2:15" x14ac:dyDescent="0.25">
      <c r="B320" s="1">
        <v>318</v>
      </c>
      <c r="C320" s="21">
        <v>2106773</v>
      </c>
      <c r="D320" s="20" t="s">
        <v>454</v>
      </c>
      <c r="E320" s="20" t="s">
        <v>455</v>
      </c>
      <c r="F320" s="20" t="s">
        <v>451</v>
      </c>
      <c r="G320" s="20" t="s">
        <v>451</v>
      </c>
      <c r="H320" s="20" t="s">
        <v>456</v>
      </c>
      <c r="I320" s="8">
        <v>50</v>
      </c>
      <c r="J320" s="6">
        <v>2400000</v>
      </c>
      <c r="K320" s="6">
        <v>28800000</v>
      </c>
      <c r="M320" s="7"/>
      <c r="N320" s="6"/>
      <c r="O320" s="6"/>
    </row>
    <row r="321" spans="2:15" x14ac:dyDescent="0.25">
      <c r="B321" s="1">
        <v>319</v>
      </c>
      <c r="C321" s="21">
        <v>605799</v>
      </c>
      <c r="D321" s="20" t="s">
        <v>462</v>
      </c>
      <c r="E321" s="20" t="s">
        <v>463</v>
      </c>
      <c r="F321" s="20" t="s">
        <v>451</v>
      </c>
      <c r="G321" s="20" t="s">
        <v>451</v>
      </c>
      <c r="H321" s="20" t="s">
        <v>459</v>
      </c>
      <c r="I321" s="8">
        <v>51</v>
      </c>
      <c r="J321" s="6">
        <v>2200000</v>
      </c>
      <c r="K321" s="6">
        <v>26400000</v>
      </c>
      <c r="M321" s="7"/>
      <c r="N321" s="6"/>
      <c r="O321" s="6"/>
    </row>
    <row r="322" spans="2:15" x14ac:dyDescent="0.25">
      <c r="B322" s="1">
        <v>320</v>
      </c>
      <c r="C322" s="21">
        <v>1004275</v>
      </c>
      <c r="D322" s="20" t="s">
        <v>460</v>
      </c>
      <c r="E322" s="20" t="s">
        <v>461</v>
      </c>
      <c r="F322" s="20" t="s">
        <v>451</v>
      </c>
      <c r="G322" s="20" t="s">
        <v>451</v>
      </c>
      <c r="H322" s="20" t="s">
        <v>459</v>
      </c>
      <c r="I322" s="8">
        <v>51</v>
      </c>
      <c r="J322" s="6">
        <v>2200000</v>
      </c>
      <c r="K322" s="6">
        <v>26400000</v>
      </c>
      <c r="M322" s="7"/>
      <c r="N322" s="6"/>
      <c r="O322" s="6"/>
    </row>
    <row r="323" spans="2:15" x14ac:dyDescent="0.25">
      <c r="B323" s="1">
        <v>321</v>
      </c>
      <c r="C323" s="21">
        <v>3974510</v>
      </c>
      <c r="D323" s="22" t="s">
        <v>676</v>
      </c>
      <c r="E323" s="22" t="s">
        <v>677</v>
      </c>
      <c r="F323" s="22" t="s">
        <v>451</v>
      </c>
      <c r="G323" s="22" t="s">
        <v>451</v>
      </c>
      <c r="H323" s="22" t="s">
        <v>459</v>
      </c>
      <c r="I323" s="15">
        <v>51</v>
      </c>
      <c r="J323" s="16">
        <v>2200000</v>
      </c>
      <c r="K323" s="16">
        <v>26400000</v>
      </c>
      <c r="M323" s="7"/>
      <c r="N323" s="6"/>
      <c r="O323" s="6"/>
    </row>
    <row r="324" spans="2:15" x14ac:dyDescent="0.25">
      <c r="B324" s="1">
        <v>322</v>
      </c>
      <c r="C324" s="21">
        <v>4238993</v>
      </c>
      <c r="D324" s="20" t="s">
        <v>457</v>
      </c>
      <c r="E324" s="20" t="s">
        <v>458</v>
      </c>
      <c r="F324" s="20" t="s">
        <v>451</v>
      </c>
      <c r="G324" s="20" t="s">
        <v>451</v>
      </c>
      <c r="H324" s="20" t="s">
        <v>459</v>
      </c>
      <c r="I324" s="8">
        <v>51</v>
      </c>
      <c r="J324" s="6">
        <v>2200000</v>
      </c>
      <c r="K324" s="6">
        <v>26400000</v>
      </c>
      <c r="M324" s="7"/>
      <c r="N324" s="6"/>
      <c r="O324" s="6"/>
    </row>
    <row r="325" spans="2:15" hidden="1" x14ac:dyDescent="0.25">
      <c r="B325" s="1">
        <v>323</v>
      </c>
      <c r="C325" s="31"/>
      <c r="D325" s="35" t="s">
        <v>587</v>
      </c>
      <c r="E325" s="35"/>
      <c r="F325" s="36" t="s">
        <v>451</v>
      </c>
      <c r="G325" s="36" t="s">
        <v>451</v>
      </c>
      <c r="H325" s="36" t="s">
        <v>459</v>
      </c>
      <c r="I325" s="37">
        <v>51</v>
      </c>
      <c r="J325" s="38">
        <v>2200000</v>
      </c>
      <c r="K325" s="38">
        <v>26400000</v>
      </c>
      <c r="M325" s="7"/>
      <c r="N325" s="6"/>
      <c r="O325" s="6"/>
    </row>
    <row r="326" spans="2:15" hidden="1" x14ac:dyDescent="0.25">
      <c r="B326" s="1">
        <v>324</v>
      </c>
      <c r="C326" s="31"/>
      <c r="D326" s="35" t="s">
        <v>587</v>
      </c>
      <c r="E326" s="35"/>
      <c r="F326" s="36" t="s">
        <v>451</v>
      </c>
      <c r="G326" s="36" t="s">
        <v>451</v>
      </c>
      <c r="H326" s="36" t="s">
        <v>459</v>
      </c>
      <c r="I326" s="37">
        <v>51</v>
      </c>
      <c r="J326" s="38">
        <v>2200000</v>
      </c>
      <c r="K326" s="38">
        <v>26400000</v>
      </c>
      <c r="M326" s="7"/>
      <c r="N326" s="6"/>
      <c r="O326" s="6"/>
    </row>
    <row r="327" spans="2:15" hidden="1" x14ac:dyDescent="0.25">
      <c r="B327" s="1">
        <v>325</v>
      </c>
      <c r="C327" s="21"/>
      <c r="D327" s="25" t="s">
        <v>88</v>
      </c>
      <c r="E327" s="25" t="s">
        <v>664</v>
      </c>
      <c r="F327" s="25" t="s">
        <v>451</v>
      </c>
      <c r="G327" s="25" t="s">
        <v>451</v>
      </c>
      <c r="H327" s="25" t="s">
        <v>459</v>
      </c>
      <c r="I327" s="17">
        <v>51</v>
      </c>
      <c r="J327" s="18">
        <v>2200000</v>
      </c>
      <c r="K327" s="18">
        <v>26400000</v>
      </c>
      <c r="M327" s="7"/>
      <c r="N327" s="6"/>
      <c r="O327" s="6"/>
    </row>
    <row r="328" spans="2:15" hidden="1" x14ac:dyDescent="0.25">
      <c r="B328" s="1">
        <v>326</v>
      </c>
      <c r="C328" s="21"/>
      <c r="D328" s="25" t="s">
        <v>88</v>
      </c>
      <c r="E328" s="25" t="s">
        <v>664</v>
      </c>
      <c r="F328" s="25" t="s">
        <v>451</v>
      </c>
      <c r="G328" s="25" t="s">
        <v>451</v>
      </c>
      <c r="H328" s="25" t="s">
        <v>459</v>
      </c>
      <c r="I328" s="17">
        <v>51</v>
      </c>
      <c r="J328" s="18">
        <v>2200000</v>
      </c>
      <c r="K328" s="18">
        <v>26400000</v>
      </c>
      <c r="M328" s="7"/>
      <c r="N328" s="6"/>
      <c r="O328" s="6"/>
    </row>
    <row r="329" spans="2:15" hidden="1" x14ac:dyDescent="0.25">
      <c r="B329" s="1">
        <v>327</v>
      </c>
      <c r="C329" s="21"/>
      <c r="D329" s="25" t="s">
        <v>88</v>
      </c>
      <c r="E329" s="25" t="s">
        <v>664</v>
      </c>
      <c r="F329" s="25" t="s">
        <v>451</v>
      </c>
      <c r="G329" s="25" t="s">
        <v>451</v>
      </c>
      <c r="H329" s="25" t="s">
        <v>459</v>
      </c>
      <c r="I329" s="17">
        <v>51</v>
      </c>
      <c r="J329" s="18">
        <v>2200000</v>
      </c>
      <c r="K329" s="18">
        <v>26400000</v>
      </c>
      <c r="M329" s="7"/>
      <c r="N329" s="6"/>
      <c r="O329" s="6"/>
    </row>
    <row r="330" spans="2:15" x14ac:dyDescent="0.25">
      <c r="B330" s="1">
        <v>328</v>
      </c>
      <c r="C330" s="21">
        <v>1335563</v>
      </c>
      <c r="D330" s="22" t="s">
        <v>474</v>
      </c>
      <c r="E330" s="22" t="s">
        <v>475</v>
      </c>
      <c r="F330" s="22" t="s">
        <v>471</v>
      </c>
      <c r="G330" s="22" t="s">
        <v>471</v>
      </c>
      <c r="H330" s="22" t="s">
        <v>472</v>
      </c>
      <c r="I330" s="15">
        <v>52</v>
      </c>
      <c r="J330" s="16">
        <v>2100000</v>
      </c>
      <c r="K330" s="16">
        <v>25200000</v>
      </c>
      <c r="M330" s="7"/>
      <c r="N330" s="6"/>
      <c r="O330" s="6"/>
    </row>
    <row r="331" spans="2:15" hidden="1" x14ac:dyDescent="0.25">
      <c r="B331" s="1">
        <v>329</v>
      </c>
      <c r="C331" s="31"/>
      <c r="D331" s="25" t="s">
        <v>88</v>
      </c>
      <c r="E331" s="25" t="s">
        <v>664</v>
      </c>
      <c r="F331" s="25" t="s">
        <v>471</v>
      </c>
      <c r="G331" s="25" t="s">
        <v>471</v>
      </c>
      <c r="H331" s="25" t="s">
        <v>472</v>
      </c>
      <c r="I331" s="17">
        <v>52</v>
      </c>
      <c r="J331" s="18">
        <v>2100000</v>
      </c>
      <c r="K331" s="18">
        <v>25200000</v>
      </c>
      <c r="M331" s="7"/>
      <c r="N331" s="6"/>
      <c r="O331" s="6"/>
    </row>
    <row r="332" spans="2:15" hidden="1" x14ac:dyDescent="0.25">
      <c r="B332" s="1">
        <v>330</v>
      </c>
      <c r="C332" s="21"/>
      <c r="D332" s="25" t="s">
        <v>88</v>
      </c>
      <c r="E332" s="25" t="s">
        <v>664</v>
      </c>
      <c r="F332" s="25" t="s">
        <v>471</v>
      </c>
      <c r="G332" s="25" t="s">
        <v>471</v>
      </c>
      <c r="H332" s="25" t="s">
        <v>472</v>
      </c>
      <c r="I332" s="17">
        <v>52</v>
      </c>
      <c r="J332" s="18">
        <v>2100000</v>
      </c>
      <c r="K332" s="18">
        <v>25200000</v>
      </c>
      <c r="M332" s="7"/>
      <c r="N332" s="6"/>
      <c r="O332" s="6"/>
    </row>
    <row r="333" spans="2:15" hidden="1" x14ac:dyDescent="0.25">
      <c r="J333" s="19"/>
      <c r="K333" s="19">
        <f>SUM(K3:K332)</f>
        <v>17886325992</v>
      </c>
      <c r="M333" s="4">
        <f>SUM(M3:M332)</f>
        <v>81785200</v>
      </c>
      <c r="N333" s="4">
        <f>SUM(N3:N332)</f>
        <v>217702746.90000001</v>
      </c>
    </row>
  </sheetData>
  <autoFilter ref="C2:K333" xr:uid="{00000000-0009-0000-0000-000002000000}">
    <filterColumn colId="0">
      <customFilters>
        <customFilter operator="notEqual" val=" "/>
      </customFilters>
    </filterColumn>
  </autoFilter>
  <sortState ref="C209:K238">
    <sortCondition ref="C209:C238"/>
  </sortState>
  <pageMargins left="0.7" right="0.7" top="0.75" bottom="0.75" header="0.3" footer="0.3"/>
  <pageSetup orientation="portrait" horizontalDpi="300" verticalDpi="300" r:id="rId1"/>
  <ignoredErrors>
    <ignoredError sqref="N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SUELDO</vt:lpstr>
      <vt:lpstr>GASTO</vt:lpstr>
      <vt:lpstr>ANEXO</vt:lpstr>
      <vt:lpstr>GASTO!Área_de_impresión</vt:lpstr>
      <vt:lpstr>SUELDO!Área_de_impresión</vt:lpstr>
      <vt:lpstr>SUELDO!Print_Area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DELL</cp:lastModifiedBy>
  <cp:lastPrinted>2024-03-12T12:25:38Z</cp:lastPrinted>
  <dcterms:created xsi:type="dcterms:W3CDTF">2016-06-22T15:55:24Z</dcterms:created>
  <dcterms:modified xsi:type="dcterms:W3CDTF">2026-05-25T11:00:36Z</dcterms:modified>
</cp:coreProperties>
</file>